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Marijana\Desktop\"/>
    </mc:Choice>
  </mc:AlternateContent>
  <xr:revisionPtr revIDLastSave="0" documentId="13_ncr:1_{DACAFC17-40FC-440F-A2E0-41FA53811F7B}"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E340" i="9" s="1"/>
  <c r="B340" i="9" s="1"/>
  <c r="G340" i="9"/>
  <c r="F340" i="9"/>
  <c r="F339" i="9"/>
  <c r="F338" i="9"/>
  <c r="F337" i="9"/>
  <c r="F336" i="9"/>
  <c r="H335" i="9"/>
  <c r="E335" i="9" s="1"/>
  <c r="B335" i="9" s="1"/>
  <c r="G335" i="9"/>
  <c r="F335" i="9"/>
  <c r="F334" i="9"/>
  <c r="H333" i="9"/>
  <c r="G333" i="9"/>
  <c r="E333" i="9" s="1"/>
  <c r="B333" i="9" s="1"/>
  <c r="F333" i="9"/>
  <c r="H332" i="9"/>
  <c r="G332" i="9"/>
  <c r="F332" i="9"/>
  <c r="E332" i="9"/>
  <c r="B332" i="9"/>
  <c r="H331" i="9"/>
  <c r="E331" i="9" s="1"/>
  <c r="B331" i="9" s="1"/>
  <c r="G331" i="9"/>
  <c r="F331" i="9"/>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H323" i="9"/>
  <c r="E323" i="9" s="1"/>
  <c r="G323" i="9"/>
  <c r="F323" i="9"/>
  <c r="H322" i="9"/>
  <c r="G322" i="9"/>
  <c r="F322" i="9"/>
  <c r="H321" i="9"/>
  <c r="E321" i="9" s="1"/>
  <c r="B321" i="9" s="1"/>
  <c r="G321" i="9"/>
  <c r="F321" i="9"/>
  <c r="H320" i="9"/>
  <c r="G320" i="9"/>
  <c r="F320" i="9"/>
  <c r="H319" i="9"/>
  <c r="E319" i="9" s="1"/>
  <c r="B319" i="9" s="1"/>
  <c r="G319" i="9"/>
  <c r="F319" i="9"/>
  <c r="H318" i="9"/>
  <c r="G318" i="9"/>
  <c r="E318" i="9" s="1"/>
  <c r="B318" i="9" s="1"/>
  <c r="F318" i="9"/>
  <c r="H317" i="9"/>
  <c r="G317" i="9"/>
  <c r="E317" i="9" s="1"/>
  <c r="F317" i="9"/>
  <c r="B317" i="9"/>
  <c r="F316" i="9"/>
  <c r="F315" i="9"/>
  <c r="F314" i="9"/>
  <c r="H313" i="9"/>
  <c r="G313" i="9"/>
  <c r="E313" i="9" s="1"/>
  <c r="B313" i="9" s="1"/>
  <c r="F313" i="9"/>
  <c r="H312" i="9"/>
  <c r="G312" i="9"/>
  <c r="F312" i="9"/>
  <c r="E312" i="9"/>
  <c r="B312" i="9" s="1"/>
  <c r="H311" i="9"/>
  <c r="G311" i="9"/>
  <c r="F311" i="9"/>
  <c r="F310" i="9"/>
  <c r="F309" i="9"/>
  <c r="F308" i="9"/>
  <c r="H307" i="9"/>
  <c r="G307" i="9"/>
  <c r="F307" i="9"/>
  <c r="F306" i="9"/>
  <c r="H305" i="9"/>
  <c r="G305" i="9"/>
  <c r="F305" i="9"/>
  <c r="H304" i="9"/>
  <c r="G304" i="9"/>
  <c r="F304" i="9"/>
  <c r="E304" i="9"/>
  <c r="B304" i="9" s="1"/>
  <c r="H303" i="9"/>
  <c r="G303" i="9"/>
  <c r="F303" i="9"/>
  <c r="F302" i="9"/>
  <c r="F301" i="9"/>
  <c r="F300" i="9"/>
  <c r="F299" i="9"/>
  <c r="F297" i="9"/>
  <c r="L296" i="9"/>
  <c r="F296" i="9" s="1"/>
  <c r="H296" i="9"/>
  <c r="F295" i="9"/>
  <c r="I294" i="9"/>
  <c r="H294" i="9"/>
  <c r="F294" i="9"/>
  <c r="E293" i="9"/>
  <c r="M292" i="9"/>
  <c r="L292" i="9"/>
  <c r="F292" i="9"/>
  <c r="E292" i="9"/>
  <c r="B292" i="9" s="1"/>
  <c r="M291" i="9"/>
  <c r="F291" i="9" s="1"/>
  <c r="B291" i="9" s="1"/>
  <c r="L291" i="9"/>
  <c r="E291" i="9"/>
  <c r="M290" i="9"/>
  <c r="L290" i="9"/>
  <c r="F290" i="9" s="1"/>
  <c r="E290" i="9"/>
  <c r="B290" i="9" s="1"/>
  <c r="M289" i="9"/>
  <c r="L289" i="9"/>
  <c r="F289" i="9"/>
  <c r="E289" i="9"/>
  <c r="B289" i="9"/>
  <c r="M288" i="9"/>
  <c r="L288" i="9"/>
  <c r="F288" i="9" s="1"/>
  <c r="E288" i="9"/>
  <c r="B288" i="9" s="1"/>
  <c r="M287" i="9"/>
  <c r="L287" i="9"/>
  <c r="F287" i="9"/>
  <c r="B287" i="9" s="1"/>
  <c r="E287" i="9"/>
  <c r="M286" i="9"/>
  <c r="L286" i="9"/>
  <c r="F286" i="9" s="1"/>
  <c r="B286" i="9" s="1"/>
  <c r="E286" i="9"/>
  <c r="M285" i="9"/>
  <c r="F285" i="9" s="1"/>
  <c r="B285" i="9" s="1"/>
  <c r="L285" i="9"/>
  <c r="E285" i="9"/>
  <c r="M284" i="9"/>
  <c r="L284" i="9"/>
  <c r="F284" i="9"/>
  <c r="E284" i="9"/>
  <c r="B284" i="9" s="1"/>
  <c r="M283" i="9"/>
  <c r="F283" i="9" s="1"/>
  <c r="B283" i="9" s="1"/>
  <c r="L283" i="9"/>
  <c r="E283" i="9"/>
  <c r="M282" i="9"/>
  <c r="L282" i="9"/>
  <c r="F282" i="9" s="1"/>
  <c r="E282" i="9"/>
  <c r="M281" i="9"/>
  <c r="L281" i="9"/>
  <c r="F281" i="9"/>
  <c r="E281" i="9"/>
  <c r="B281" i="9"/>
  <c r="M280" i="9"/>
  <c r="L280" i="9"/>
  <c r="F280" i="9" s="1"/>
  <c r="E280" i="9"/>
  <c r="M279" i="9"/>
  <c r="L279" i="9"/>
  <c r="F279" i="9"/>
  <c r="B279" i="9" s="1"/>
  <c r="E279" i="9"/>
  <c r="M278" i="9"/>
  <c r="L278" i="9"/>
  <c r="F278" i="9" s="1"/>
  <c r="B278" i="9" s="1"/>
  <c r="E278" i="9"/>
  <c r="M277" i="9"/>
  <c r="L277" i="9"/>
  <c r="F277" i="9"/>
  <c r="B277" i="9" s="1"/>
  <c r="E277" i="9"/>
  <c r="M276" i="9"/>
  <c r="L276" i="9"/>
  <c r="F276" i="9"/>
  <c r="E276" i="9"/>
  <c r="B276" i="9" s="1"/>
  <c r="M275" i="9"/>
  <c r="F275" i="9" s="1"/>
  <c r="B275" i="9" s="1"/>
  <c r="L275" i="9"/>
  <c r="E275" i="9"/>
  <c r="M274" i="9"/>
  <c r="L274" i="9"/>
  <c r="F274" i="9" s="1"/>
  <c r="E274" i="9"/>
  <c r="M273" i="9"/>
  <c r="L273" i="9"/>
  <c r="F273" i="9"/>
  <c r="E273" i="9"/>
  <c r="B273" i="9"/>
  <c r="M272" i="9"/>
  <c r="L272" i="9"/>
  <c r="F272" i="9" s="1"/>
  <c r="E272" i="9"/>
  <c r="M271" i="9"/>
  <c r="L271" i="9"/>
  <c r="F271" i="9"/>
  <c r="E271" i="9"/>
  <c r="B271" i="9"/>
  <c r="M270" i="9"/>
  <c r="L270" i="9"/>
  <c r="F270" i="9" s="1"/>
  <c r="B270" i="9" s="1"/>
  <c r="E270" i="9"/>
  <c r="M269" i="9"/>
  <c r="L269" i="9"/>
  <c r="F269" i="9"/>
  <c r="B269" i="9" s="1"/>
  <c r="E269" i="9"/>
  <c r="M268" i="9"/>
  <c r="L268" i="9"/>
  <c r="F268" i="9"/>
  <c r="E268" i="9"/>
  <c r="B268" i="9" s="1"/>
  <c r="M267" i="9"/>
  <c r="F267" i="9" s="1"/>
  <c r="B267" i="9" s="1"/>
  <c r="L267" i="9"/>
  <c r="E267" i="9"/>
  <c r="M266" i="9"/>
  <c r="L266" i="9"/>
  <c r="F266" i="9" s="1"/>
  <c r="E266" i="9"/>
  <c r="M265" i="9"/>
  <c r="L265" i="9"/>
  <c r="F265" i="9"/>
  <c r="E265" i="9"/>
  <c r="B265" i="9"/>
  <c r="M264" i="9"/>
  <c r="L264" i="9"/>
  <c r="F264" i="9" s="1"/>
  <c r="E264" i="9"/>
  <c r="M263" i="9"/>
  <c r="L263" i="9"/>
  <c r="F263" i="9"/>
  <c r="E263" i="9"/>
  <c r="B263" i="9"/>
  <c r="M262" i="9"/>
  <c r="L262" i="9"/>
  <c r="F262" i="9" s="1"/>
  <c r="B262" i="9" s="1"/>
  <c r="E262" i="9"/>
  <c r="M261" i="9"/>
  <c r="F261" i="9" s="1"/>
  <c r="B261" i="9" s="1"/>
  <c r="L261" i="9"/>
  <c r="E261" i="9"/>
  <c r="M260" i="9"/>
  <c r="L260" i="9"/>
  <c r="F260" i="9"/>
  <c r="E260" i="9"/>
  <c r="B260" i="9" s="1"/>
  <c r="M259" i="9"/>
  <c r="L259" i="9"/>
  <c r="E259" i="9"/>
  <c r="M258" i="9"/>
  <c r="L258" i="9"/>
  <c r="F258" i="9" s="1"/>
  <c r="E258" i="9"/>
  <c r="B258" i="9" s="1"/>
  <c r="M257" i="9"/>
  <c r="L257" i="9"/>
  <c r="F257" i="9" s="1"/>
  <c r="E257" i="9"/>
  <c r="B257" i="9"/>
  <c r="M256" i="9"/>
  <c r="L256" i="9"/>
  <c r="F256" i="9" s="1"/>
  <c r="E256" i="9"/>
  <c r="B256" i="9" s="1"/>
  <c r="M255" i="9"/>
  <c r="L255" i="9"/>
  <c r="F255" i="9"/>
  <c r="E255" i="9"/>
  <c r="B255" i="9"/>
  <c r="M254" i="9"/>
  <c r="L254" i="9"/>
  <c r="F254" i="9" s="1"/>
  <c r="B254" i="9" s="1"/>
  <c r="E254" i="9"/>
  <c r="M253" i="9"/>
  <c r="F253" i="9" s="1"/>
  <c r="B253" i="9" s="1"/>
  <c r="L253" i="9"/>
  <c r="E253" i="9"/>
  <c r="M252" i="9"/>
  <c r="L252" i="9"/>
  <c r="F252" i="9"/>
  <c r="E252" i="9"/>
  <c r="B252" i="9" s="1"/>
  <c r="M251" i="9"/>
  <c r="L251" i="9"/>
  <c r="F251" i="9" s="1"/>
  <c r="E251" i="9"/>
  <c r="M250" i="9"/>
  <c r="L250" i="9"/>
  <c r="F250" i="9" s="1"/>
  <c r="E250" i="9"/>
  <c r="B250" i="9" s="1"/>
  <c r="M249" i="9"/>
  <c r="L249" i="9"/>
  <c r="F249" i="9" s="1"/>
  <c r="E249" i="9"/>
  <c r="B249" i="9"/>
  <c r="M248" i="9"/>
  <c r="L248" i="9"/>
  <c r="F248" i="9" s="1"/>
  <c r="E248" i="9"/>
  <c r="M247" i="9"/>
  <c r="L247" i="9"/>
  <c r="F247" i="9"/>
  <c r="E247" i="9"/>
  <c r="B247" i="9"/>
  <c r="M246" i="9"/>
  <c r="L246" i="9"/>
  <c r="F246" i="9" s="1"/>
  <c r="B246" i="9" s="1"/>
  <c r="E246" i="9"/>
  <c r="M245" i="9"/>
  <c r="L245" i="9"/>
  <c r="F245" i="9"/>
  <c r="B245" i="9" s="1"/>
  <c r="E245" i="9"/>
  <c r="M244" i="9"/>
  <c r="L244" i="9"/>
  <c r="F244" i="9"/>
  <c r="E244" i="9"/>
  <c r="B244" i="9" s="1"/>
  <c r="M243" i="9"/>
  <c r="F243" i="9" s="1"/>
  <c r="L243" i="9"/>
  <c r="E243" i="9"/>
  <c r="B243" i="9" s="1"/>
  <c r="M242" i="9"/>
  <c r="L242" i="9"/>
  <c r="F242" i="9" s="1"/>
  <c r="E242" i="9"/>
  <c r="M241" i="9"/>
  <c r="L241" i="9"/>
  <c r="F241" i="9" s="1"/>
  <c r="B241" i="9" s="1"/>
  <c r="E241" i="9"/>
  <c r="M240" i="9"/>
  <c r="L240" i="9"/>
  <c r="F240" i="9" s="1"/>
  <c r="E240" i="9"/>
  <c r="B240" i="9" s="1"/>
  <c r="M239" i="9"/>
  <c r="L239" i="9"/>
  <c r="F239" i="9"/>
  <c r="B239" i="9" s="1"/>
  <c r="E239" i="9"/>
  <c r="M238" i="9"/>
  <c r="L238" i="9"/>
  <c r="F238" i="9" s="1"/>
  <c r="B238" i="9" s="1"/>
  <c r="E238" i="9"/>
  <c r="M237" i="9"/>
  <c r="L237" i="9"/>
  <c r="F237" i="9"/>
  <c r="B237" i="9" s="1"/>
  <c r="E237" i="9"/>
  <c r="M236" i="9"/>
  <c r="L236" i="9"/>
  <c r="E236" i="9"/>
  <c r="M235" i="9"/>
  <c r="L235" i="9"/>
  <c r="F235" i="9" s="1"/>
  <c r="E235" i="9"/>
  <c r="M234" i="9"/>
  <c r="L234" i="9"/>
  <c r="F234" i="9" s="1"/>
  <c r="E234" i="9"/>
  <c r="B234" i="9" s="1"/>
  <c r="M233" i="9"/>
  <c r="L233" i="9"/>
  <c r="F233" i="9" s="1"/>
  <c r="B233" i="9" s="1"/>
  <c r="E233" i="9"/>
  <c r="M232" i="9"/>
  <c r="L232" i="9"/>
  <c r="F232" i="9" s="1"/>
  <c r="E232" i="9"/>
  <c r="M231" i="9"/>
  <c r="L231" i="9"/>
  <c r="F231" i="9"/>
  <c r="B231" i="9" s="1"/>
  <c r="E231" i="9"/>
  <c r="M230" i="9"/>
  <c r="L230" i="9"/>
  <c r="F230" i="9" s="1"/>
  <c r="B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H169" i="9"/>
  <c r="G169" i="9"/>
  <c r="F169" i="9"/>
  <c r="E169" i="9"/>
  <c r="B169" i="9" s="1"/>
  <c r="H168" i="9"/>
  <c r="G168" i="9"/>
  <c r="F168" i="9"/>
  <c r="E168" i="9"/>
  <c r="B168" i="9"/>
  <c r="H167" i="9"/>
  <c r="G167" i="9"/>
  <c r="E167" i="9" s="1"/>
  <c r="B167" i="9" s="1"/>
  <c r="F167" i="9"/>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E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F152" i="9"/>
  <c r="H151" i="9"/>
  <c r="G151" i="9"/>
  <c r="F151" i="9"/>
  <c r="E151" i="9"/>
  <c r="B151" i="9" s="1"/>
  <c r="H150" i="9"/>
  <c r="G150" i="9"/>
  <c r="E150" i="9" s="1"/>
  <c r="B150" i="9" s="1"/>
  <c r="F150" i="9"/>
  <c r="H149" i="9"/>
  <c r="G149" i="9"/>
  <c r="E149" i="9" s="1"/>
  <c r="B149" i="9" s="1"/>
  <c r="F149" i="9"/>
  <c r="H148" i="9"/>
  <c r="G148" i="9"/>
  <c r="F148" i="9"/>
  <c r="E148" i="9"/>
  <c r="B148" i="9"/>
  <c r="H147" i="9"/>
  <c r="G147" i="9"/>
  <c r="E147" i="9" s="1"/>
  <c r="B147" i="9" s="1"/>
  <c r="F147" i="9"/>
  <c r="H146" i="9"/>
  <c r="G146" i="9"/>
  <c r="E146" i="9" s="1"/>
  <c r="B146" i="9" s="1"/>
  <c r="F146" i="9"/>
  <c r="H145" i="9"/>
  <c r="G145" i="9"/>
  <c r="E145" i="9" s="1"/>
  <c r="B145" i="9" s="1"/>
  <c r="F145" i="9"/>
  <c r="H144" i="9"/>
  <c r="G144" i="9"/>
  <c r="E144" i="9" s="1"/>
  <c r="F144" i="9"/>
  <c r="H143" i="9"/>
  <c r="G143" i="9"/>
  <c r="F143" i="9"/>
  <c r="E143" i="9"/>
  <c r="B143" i="9" s="1"/>
  <c r="H142" i="9"/>
  <c r="G142" i="9"/>
  <c r="F142" i="9"/>
  <c r="H141" i="9"/>
  <c r="G141" i="9"/>
  <c r="E141" i="9" s="1"/>
  <c r="B141" i="9" s="1"/>
  <c r="F141" i="9"/>
  <c r="H140" i="9"/>
  <c r="G140" i="9"/>
  <c r="F140" i="9"/>
  <c r="E140" i="9"/>
  <c r="B140" i="9"/>
  <c r="H139" i="9"/>
  <c r="G139" i="9"/>
  <c r="E139" i="9" s="1"/>
  <c r="B139" i="9" s="1"/>
  <c r="F139" i="9"/>
  <c r="H138" i="9"/>
  <c r="G138" i="9"/>
  <c r="E138" i="9" s="1"/>
  <c r="F138" i="9"/>
  <c r="B138" i="9"/>
  <c r="H137" i="9"/>
  <c r="G137" i="9"/>
  <c r="E137" i="9" s="1"/>
  <c r="B137" i="9" s="1"/>
  <c r="F137" i="9"/>
  <c r="H136" i="9"/>
  <c r="E136" i="9" s="1"/>
  <c r="B136" i="9" s="1"/>
  <c r="G136" i="9"/>
  <c r="F136" i="9"/>
  <c r="H135" i="9"/>
  <c r="G135" i="9"/>
  <c r="F135" i="9"/>
  <c r="E135" i="9"/>
  <c r="B135" i="9" s="1"/>
  <c r="H134" i="9"/>
  <c r="G134" i="9"/>
  <c r="E134" i="9" s="1"/>
  <c r="B134" i="9" s="1"/>
  <c r="F134" i="9"/>
  <c r="H133" i="9"/>
  <c r="G133" i="9"/>
  <c r="F133" i="9"/>
  <c r="E133" i="9"/>
  <c r="B133" i="9" s="1"/>
  <c r="H132" i="9"/>
  <c r="G132" i="9"/>
  <c r="F132" i="9"/>
  <c r="E132" i="9"/>
  <c r="B132" i="9"/>
  <c r="H131" i="9"/>
  <c r="G131" i="9"/>
  <c r="E131" i="9" s="1"/>
  <c r="B131" i="9" s="1"/>
  <c r="F131" i="9"/>
  <c r="H130" i="9"/>
  <c r="G130" i="9"/>
  <c r="E130" i="9" s="1"/>
  <c r="F130" i="9"/>
  <c r="B130" i="9" s="1"/>
  <c r="H129" i="9"/>
  <c r="G129" i="9"/>
  <c r="E129" i="9" s="1"/>
  <c r="B129" i="9" s="1"/>
  <c r="F129" i="9"/>
  <c r="H128" i="9"/>
  <c r="G128" i="9"/>
  <c r="F128" i="9"/>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E122" i="9" s="1"/>
  <c r="F122" i="9"/>
  <c r="B122" i="9"/>
  <c r="H121" i="9"/>
  <c r="G121" i="9"/>
  <c r="E121" i="9" s="1"/>
  <c r="B121" i="9" s="1"/>
  <c r="F121" i="9"/>
  <c r="H120" i="9"/>
  <c r="G120" i="9"/>
  <c r="F120" i="9"/>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H109" i="9"/>
  <c r="G109" i="9"/>
  <c r="F109" i="9"/>
  <c r="E109" i="9"/>
  <c r="B109" i="9" s="1"/>
  <c r="H108" i="9"/>
  <c r="G108" i="9"/>
  <c r="F108" i="9"/>
  <c r="E108" i="9"/>
  <c r="B108" i="9"/>
  <c r="H107" i="9"/>
  <c r="G107" i="9"/>
  <c r="E107" i="9" s="1"/>
  <c r="B107" i="9" s="1"/>
  <c r="F107" i="9"/>
  <c r="H106" i="9"/>
  <c r="G106" i="9"/>
  <c r="E106" i="9" s="1"/>
  <c r="B106" i="9" s="1"/>
  <c r="F106" i="9"/>
  <c r="H105" i="9"/>
  <c r="G105" i="9"/>
  <c r="E105" i="9" s="1"/>
  <c r="B105" i="9" s="1"/>
  <c r="F105" i="9"/>
  <c r="H104" i="9"/>
  <c r="G104" i="9"/>
  <c r="E104" i="9" s="1"/>
  <c r="F104" i="9"/>
  <c r="H103" i="9"/>
  <c r="G103" i="9"/>
  <c r="F103" i="9"/>
  <c r="E103" i="9"/>
  <c r="B103" i="9" s="1"/>
  <c r="H102" i="9"/>
  <c r="G102" i="9"/>
  <c r="E102" i="9" s="1"/>
  <c r="B102" i="9" s="1"/>
  <c r="F102" i="9"/>
  <c r="H101" i="9"/>
  <c r="G101" i="9"/>
  <c r="F101" i="9"/>
  <c r="E101" i="9"/>
  <c r="B101" i="9" s="1"/>
  <c r="H100" i="9"/>
  <c r="G100" i="9"/>
  <c r="F100" i="9"/>
  <c r="E100" i="9"/>
  <c r="B100" i="9"/>
  <c r="H99" i="9"/>
  <c r="G99" i="9"/>
  <c r="E99" i="9" s="1"/>
  <c r="B99" i="9" s="1"/>
  <c r="F99" i="9"/>
  <c r="H98" i="9"/>
  <c r="G98" i="9"/>
  <c r="E98" i="9" s="1"/>
  <c r="F98" i="9"/>
  <c r="B98" i="9"/>
  <c r="H97" i="9"/>
  <c r="G97" i="9"/>
  <c r="E97" i="9" s="1"/>
  <c r="B97" i="9" s="1"/>
  <c r="F97" i="9"/>
  <c r="H96" i="9"/>
  <c r="G96" i="9"/>
  <c r="E96" i="9" s="1"/>
  <c r="B96" i="9" s="1"/>
  <c r="F96" i="9"/>
  <c r="H95" i="9"/>
  <c r="G95" i="9"/>
  <c r="F95" i="9"/>
  <c r="E95" i="9"/>
  <c r="B95" i="9" s="1"/>
  <c r="H94" i="9"/>
  <c r="G94" i="9"/>
  <c r="F94" i="9"/>
  <c r="H93" i="9"/>
  <c r="G93" i="9"/>
  <c r="F93" i="9"/>
  <c r="E93" i="9"/>
  <c r="B93" i="9" s="1"/>
  <c r="H92" i="9"/>
  <c r="G92" i="9"/>
  <c r="F92" i="9"/>
  <c r="E92" i="9"/>
  <c r="B92" i="9"/>
  <c r="H91" i="9"/>
  <c r="G91" i="9"/>
  <c r="E91" i="9" s="1"/>
  <c r="B91" i="9" s="1"/>
  <c r="F91" i="9"/>
  <c r="H90" i="9"/>
  <c r="G90" i="9"/>
  <c r="E90" i="9" s="1"/>
  <c r="B90" i="9" s="1"/>
  <c r="F90" i="9"/>
  <c r="H89" i="9"/>
  <c r="G89" i="9"/>
  <c r="E89" i="9" s="1"/>
  <c r="B89" i="9" s="1"/>
  <c r="F89" i="9"/>
  <c r="H88" i="9"/>
  <c r="G88" i="9"/>
  <c r="F88" i="9"/>
  <c r="H87" i="9"/>
  <c r="G87" i="9"/>
  <c r="F87" i="9"/>
  <c r="E87" i="9"/>
  <c r="B87" i="9" s="1"/>
  <c r="H86" i="9"/>
  <c r="G86" i="9"/>
  <c r="F86" i="9"/>
  <c r="H85" i="9"/>
  <c r="G85" i="9"/>
  <c r="E85" i="9" s="1"/>
  <c r="B85" i="9" s="1"/>
  <c r="F85" i="9"/>
  <c r="H84" i="9"/>
  <c r="G84" i="9"/>
  <c r="F84" i="9"/>
  <c r="E84" i="9"/>
  <c r="B84" i="9"/>
  <c r="H83" i="9"/>
  <c r="G83" i="9"/>
  <c r="E83" i="9" s="1"/>
  <c r="B83" i="9" s="1"/>
  <c r="F83" i="9"/>
  <c r="H82" i="9"/>
  <c r="G82" i="9"/>
  <c r="E82" i="9" s="1"/>
  <c r="F82" i="9"/>
  <c r="H81" i="9"/>
  <c r="G81" i="9"/>
  <c r="E81" i="9" s="1"/>
  <c r="B81" i="9" s="1"/>
  <c r="F81" i="9"/>
  <c r="H80" i="9"/>
  <c r="G80" i="9"/>
  <c r="E80" i="9" s="1"/>
  <c r="F80" i="9"/>
  <c r="H79" i="9"/>
  <c r="G79" i="9"/>
  <c r="F79" i="9"/>
  <c r="E79" i="9"/>
  <c r="B79" i="9" s="1"/>
  <c r="H78" i="9"/>
  <c r="G78" i="9"/>
  <c r="F78" i="9"/>
  <c r="H77" i="9"/>
  <c r="G77" i="9"/>
  <c r="E77" i="9" s="1"/>
  <c r="B77" i="9" s="1"/>
  <c r="F77" i="9"/>
  <c r="H76" i="9"/>
  <c r="G76" i="9"/>
  <c r="F76" i="9"/>
  <c r="E76" i="9"/>
  <c r="B76" i="9"/>
  <c r="H75" i="9"/>
  <c r="G75" i="9"/>
  <c r="E75" i="9" s="1"/>
  <c r="B75" i="9" s="1"/>
  <c r="F75" i="9"/>
  <c r="H74" i="9"/>
  <c r="G74" i="9"/>
  <c r="E74" i="9" s="1"/>
  <c r="F74" i="9"/>
  <c r="B74" i="9"/>
  <c r="H73" i="9"/>
  <c r="G73" i="9"/>
  <c r="E73" i="9" s="1"/>
  <c r="B73" i="9" s="1"/>
  <c r="F73" i="9"/>
  <c r="H72" i="9"/>
  <c r="E72" i="9" s="1"/>
  <c r="B72" i="9" s="1"/>
  <c r="G72" i="9"/>
  <c r="F72" i="9"/>
  <c r="H71" i="9"/>
  <c r="G71" i="9"/>
  <c r="F71" i="9"/>
  <c r="E71" i="9"/>
  <c r="B71" i="9" s="1"/>
  <c r="H70" i="9"/>
  <c r="G70" i="9"/>
  <c r="E70" i="9" s="1"/>
  <c r="B70" i="9" s="1"/>
  <c r="F70" i="9"/>
  <c r="H69" i="9"/>
  <c r="G69" i="9"/>
  <c r="F69" i="9"/>
  <c r="E69" i="9"/>
  <c r="B69" i="9" s="1"/>
  <c r="H68" i="9"/>
  <c r="G68" i="9"/>
  <c r="F68" i="9"/>
  <c r="E68" i="9"/>
  <c r="B68" i="9"/>
  <c r="H67" i="9"/>
  <c r="G67" i="9"/>
  <c r="E67" i="9" s="1"/>
  <c r="B67" i="9" s="1"/>
  <c r="F67" i="9"/>
  <c r="H66" i="9"/>
  <c r="G66" i="9"/>
  <c r="E66" i="9" s="1"/>
  <c r="F66" i="9"/>
  <c r="B66" i="9" s="1"/>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G60" i="9"/>
  <c r="F60" i="9"/>
  <c r="E60" i="9"/>
  <c r="B60" i="9"/>
  <c r="H59" i="9"/>
  <c r="G59" i="9"/>
  <c r="E59" i="9" s="1"/>
  <c r="B59" i="9" s="1"/>
  <c r="F59" i="9"/>
  <c r="H58" i="9"/>
  <c r="G58" i="9"/>
  <c r="E58" i="9" s="1"/>
  <c r="F58" i="9"/>
  <c r="B58" i="9"/>
  <c r="H57" i="9"/>
  <c r="G57" i="9"/>
  <c r="E57" i="9" s="1"/>
  <c r="B57" i="9" s="1"/>
  <c r="F57" i="9"/>
  <c r="H56" i="9"/>
  <c r="E56" i="9" s="1"/>
  <c r="G56" i="9"/>
  <c r="F56" i="9"/>
  <c r="H55" i="9"/>
  <c r="G55" i="9"/>
  <c r="F55" i="9"/>
  <c r="E55" i="9"/>
  <c r="B55" i="9" s="1"/>
  <c r="H54" i="9"/>
  <c r="G54" i="9"/>
  <c r="E54" i="9" s="1"/>
  <c r="B54" i="9" s="1"/>
  <c r="F54" i="9"/>
  <c r="H53" i="9"/>
  <c r="G53" i="9"/>
  <c r="E53" i="9" s="1"/>
  <c r="B53" i="9" s="1"/>
  <c r="F53" i="9"/>
  <c r="H52" i="9"/>
  <c r="G52" i="9"/>
  <c r="F52" i="9"/>
  <c r="E52" i="9"/>
  <c r="B52" i="9"/>
  <c r="H51" i="9"/>
  <c r="G51" i="9"/>
  <c r="E51" i="9" s="1"/>
  <c r="B51" i="9" s="1"/>
  <c r="F51" i="9"/>
  <c r="H50" i="9"/>
  <c r="G50" i="9"/>
  <c r="E50" i="9" s="1"/>
  <c r="B50" i="9" s="1"/>
  <c r="F50" i="9"/>
  <c r="H49" i="9"/>
  <c r="G49" i="9"/>
  <c r="E49" i="9" s="1"/>
  <c r="B49" i="9" s="1"/>
  <c r="F49" i="9"/>
  <c r="H48" i="9"/>
  <c r="E48" i="9" s="1"/>
  <c r="G48" i="9"/>
  <c r="F48" i="9"/>
  <c r="H47" i="9"/>
  <c r="G47" i="9"/>
  <c r="F47" i="9"/>
  <c r="E47" i="9"/>
  <c r="B47" i="9" s="1"/>
  <c r="H46" i="9"/>
  <c r="G46" i="9"/>
  <c r="F46" i="9"/>
  <c r="H45" i="9"/>
  <c r="G45" i="9"/>
  <c r="F45" i="9"/>
  <c r="E45" i="9"/>
  <c r="B45" i="9" s="1"/>
  <c r="H44" i="9"/>
  <c r="G44" i="9"/>
  <c r="F44" i="9"/>
  <c r="E44" i="9"/>
  <c r="B44" i="9"/>
  <c r="H43" i="9"/>
  <c r="G43" i="9"/>
  <c r="E43" i="9" s="1"/>
  <c r="B43" i="9" s="1"/>
  <c r="F43" i="9"/>
  <c r="H42" i="9"/>
  <c r="G42" i="9"/>
  <c r="E42" i="9" s="1"/>
  <c r="B42" i="9" s="1"/>
  <c r="F42" i="9"/>
  <c r="H41" i="9"/>
  <c r="G41" i="9"/>
  <c r="E41" i="9" s="1"/>
  <c r="B41" i="9" s="1"/>
  <c r="F41" i="9"/>
  <c r="H40" i="9"/>
  <c r="E40" i="9" s="1"/>
  <c r="G40" i="9"/>
  <c r="F40" i="9"/>
  <c r="H39" i="9"/>
  <c r="G39" i="9"/>
  <c r="F39" i="9"/>
  <c r="E39" i="9"/>
  <c r="B39" i="9" s="1"/>
  <c r="H38" i="9"/>
  <c r="G38" i="9"/>
  <c r="E38" i="9" s="1"/>
  <c r="B38" i="9" s="1"/>
  <c r="F38" i="9"/>
  <c r="H37" i="9"/>
  <c r="G37" i="9"/>
  <c r="F37" i="9"/>
  <c r="H36" i="9"/>
  <c r="G36" i="9"/>
  <c r="E36" i="9" s="1"/>
  <c r="B36" i="9" s="1"/>
  <c r="F36" i="9"/>
  <c r="H35" i="9"/>
  <c r="G35" i="9"/>
  <c r="E35" i="9" s="1"/>
  <c r="B35" i="9" s="1"/>
  <c r="F35" i="9"/>
  <c r="H34" i="9"/>
  <c r="G34" i="9"/>
  <c r="E34" i="9" s="1"/>
  <c r="F34" i="9"/>
  <c r="B34" i="9"/>
  <c r="H33" i="9"/>
  <c r="G33" i="9"/>
  <c r="E33" i="9" s="1"/>
  <c r="B33" i="9" s="1"/>
  <c r="F33" i="9"/>
  <c r="H32" i="9"/>
  <c r="E32" i="9" s="1"/>
  <c r="B32" i="9" s="1"/>
  <c r="G32" i="9"/>
  <c r="F32" i="9"/>
  <c r="H31" i="9"/>
  <c r="G31" i="9"/>
  <c r="E31" i="9" s="1"/>
  <c r="B31" i="9" s="1"/>
  <c r="F31" i="9"/>
  <c r="H30" i="9"/>
  <c r="G30" i="9"/>
  <c r="F30" i="9"/>
  <c r="H29" i="9"/>
  <c r="G29" i="9"/>
  <c r="F29" i="9"/>
  <c r="E29" i="9"/>
  <c r="B29" i="9" s="1"/>
  <c r="H28" i="9"/>
  <c r="G28" i="9"/>
  <c r="F28" i="9"/>
  <c r="E28" i="9"/>
  <c r="B28" i="9"/>
  <c r="H27" i="9"/>
  <c r="G27" i="9"/>
  <c r="E27" i="9" s="1"/>
  <c r="B27" i="9" s="1"/>
  <c r="F27" i="9"/>
  <c r="H26" i="9"/>
  <c r="G26" i="9"/>
  <c r="F26" i="9"/>
  <c r="H25" i="9"/>
  <c r="G25" i="9"/>
  <c r="E25" i="9" s="1"/>
  <c r="B25" i="9" s="1"/>
  <c r="F25" i="9"/>
  <c r="F24" i="9"/>
  <c r="F4" i="9"/>
  <c r="O3" i="9"/>
  <c r="G296" i="9" s="1"/>
  <c r="E296" i="9" s="1"/>
  <c r="I3" i="9"/>
  <c r="H3" i="9"/>
  <c r="G3" i="9"/>
  <c r="D104" i="8"/>
  <c r="D97" i="8"/>
  <c r="D92" i="8"/>
  <c r="C1669" i="1" s="1"/>
  <c r="H1669" i="1" s="1"/>
  <c r="D87" i="8"/>
  <c r="D82" i="8"/>
  <c r="D77" i="8"/>
  <c r="D72" i="8"/>
  <c r="D67" i="8"/>
  <c r="D62" i="8"/>
  <c r="D57" i="8"/>
  <c r="D52" i="8"/>
  <c r="D46" i="8"/>
  <c r="D37" i="8"/>
  <c r="D27" i="8"/>
  <c r="D25" i="8" s="1"/>
  <c r="C1602" i="1" s="1"/>
  <c r="H1602" i="1" s="1"/>
  <c r="D18" i="8"/>
  <c r="D8" i="8"/>
  <c r="D6" i="8" s="1"/>
  <c r="C1583" i="1" s="1"/>
  <c r="H1583" i="1" s="1"/>
  <c r="E44" i="7"/>
  <c r="D44" i="7"/>
  <c r="E39" i="7"/>
  <c r="E38" i="7" s="1"/>
  <c r="I35" i="3" s="1"/>
  <c r="D39" i="7"/>
  <c r="D38" i="7" s="1"/>
  <c r="E30" i="7"/>
  <c r="D30" i="7"/>
  <c r="E23" i="7"/>
  <c r="D23" i="7"/>
  <c r="D22" i="7" s="1"/>
  <c r="E14" i="7"/>
  <c r="D14" i="7"/>
  <c r="E7" i="7"/>
  <c r="D7" i="7"/>
  <c r="E6" i="7"/>
  <c r="D1539" i="1" s="1"/>
  <c r="D6" i="7"/>
  <c r="F140" i="6"/>
  <c r="F139" i="6"/>
  <c r="F138" i="6"/>
  <c r="F137" i="6"/>
  <c r="F136" i="6"/>
  <c r="F135" i="6"/>
  <c r="F134" i="6"/>
  <c r="F133" i="6"/>
  <c r="F132" i="6"/>
  <c r="F131" i="6"/>
  <c r="E130" i="6"/>
  <c r="D130" i="6"/>
  <c r="F130" i="6" s="1"/>
  <c r="D129" i="6"/>
  <c r="F129" i="6" s="1"/>
  <c r="F128" i="6"/>
  <c r="F127" i="6"/>
  <c r="F126" i="6"/>
  <c r="F125" i="6"/>
  <c r="F124" i="6"/>
  <c r="F123" i="6"/>
  <c r="E122" i="6"/>
  <c r="E114" i="6" s="1"/>
  <c r="I30" i="3" s="1"/>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D147" i="5"/>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82" i="5"/>
  <c r="F81" i="5"/>
  <c r="F80" i="5"/>
  <c r="F79" i="5"/>
  <c r="F78" i="5"/>
  <c r="F77" i="5"/>
  <c r="E76" i="5"/>
  <c r="D76" i="5"/>
  <c r="F76" i="5" s="1"/>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E571" i="4" s="1"/>
  <c r="E535" i="4" s="1"/>
  <c r="E640"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E491" i="4" s="1"/>
  <c r="D492" i="4"/>
  <c r="F492" i="4" s="1"/>
  <c r="F490" i="4"/>
  <c r="F489" i="4"/>
  <c r="E488" i="4"/>
  <c r="D488" i="4"/>
  <c r="F488" i="4" s="1"/>
  <c r="F487" i="4"/>
  <c r="F486" i="4"/>
  <c r="E485" i="4"/>
  <c r="D485" i="4"/>
  <c r="F484" i="4"/>
  <c r="F483" i="4"/>
  <c r="F482" i="4"/>
  <c r="F481" i="4"/>
  <c r="E480" i="4"/>
  <c r="E479" i="4" s="1"/>
  <c r="D480" i="4"/>
  <c r="F480" i="4" s="1"/>
  <c r="F478" i="4"/>
  <c r="F477" i="4"/>
  <c r="E476" i="4"/>
  <c r="D476" i="4"/>
  <c r="F476" i="4" s="1"/>
  <c r="F475" i="4"/>
  <c r="F474" i="4"/>
  <c r="E473" i="4"/>
  <c r="D473" i="4"/>
  <c r="F473" i="4" s="1"/>
  <c r="F472" i="4"/>
  <c r="F471" i="4"/>
  <c r="E470" i="4"/>
  <c r="E466" i="4" s="1"/>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s="1"/>
  <c r="E428" i="4"/>
  <c r="D428" i="4"/>
  <c r="F428" i="4" s="1"/>
  <c r="E427" i="4"/>
  <c r="D427" i="4"/>
  <c r="D648" i="4" s="1"/>
  <c r="F648" i="4" s="1"/>
  <c r="E426" i="4"/>
  <c r="E647" i="4" s="1"/>
  <c r="D64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6" i="4" s="1"/>
  <c r="F365" i="4"/>
  <c r="F364" i="4"/>
  <c r="F363" i="4"/>
  <c r="E362" i="4"/>
  <c r="E361" i="4" s="1"/>
  <c r="E360" i="4" s="1"/>
  <c r="E418" i="4" s="1"/>
  <c r="D362" i="4"/>
  <c r="F362"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E309" i="4"/>
  <c r="E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E225" i="4"/>
  <c r="E221" i="4" s="1"/>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5" i="4"/>
  <c r="D164" i="4" s="1"/>
  <c r="F164"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3" i="4"/>
  <c r="F132" i="4"/>
  <c r="F131" i="4"/>
  <c r="F130" i="4"/>
  <c r="E129" i="4"/>
  <c r="D129" i="4"/>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3" i="4" s="1"/>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J1580" i="1" s="1"/>
  <c r="D1579" i="1"/>
  <c r="C1579" i="1"/>
  <c r="D1578" i="1"/>
  <c r="C1578" i="1"/>
  <c r="D1577" i="1"/>
  <c r="C1577" i="1"/>
  <c r="D1576" i="1"/>
  <c r="C1576" i="1"/>
  <c r="J1576" i="1" s="1"/>
  <c r="D1575" i="1"/>
  <c r="C1575" i="1"/>
  <c r="D1574" i="1"/>
  <c r="C1574" i="1"/>
  <c r="D1573" i="1"/>
  <c r="C1573" i="1"/>
  <c r="D1572" i="1"/>
  <c r="C1572" i="1"/>
  <c r="H1572" i="1" s="1"/>
  <c r="D1571" i="1"/>
  <c r="C1571" i="1"/>
  <c r="D1570" i="1"/>
  <c r="C1570" i="1"/>
  <c r="D1569" i="1"/>
  <c r="C1569" i="1"/>
  <c r="D1568" i="1"/>
  <c r="C1568" i="1"/>
  <c r="J1568" i="1" s="1"/>
  <c r="D1567" i="1"/>
  <c r="C1567" i="1"/>
  <c r="D1566" i="1"/>
  <c r="C1566" i="1"/>
  <c r="D1565" i="1"/>
  <c r="C1565" i="1"/>
  <c r="D1564" i="1"/>
  <c r="C1564" i="1"/>
  <c r="J1564" i="1" s="1"/>
  <c r="D1563" i="1"/>
  <c r="C1563" i="1"/>
  <c r="D1562" i="1"/>
  <c r="C1562" i="1"/>
  <c r="D1561" i="1"/>
  <c r="C1561" i="1"/>
  <c r="D1560" i="1"/>
  <c r="C1560" i="1"/>
  <c r="J1560" i="1" s="1"/>
  <c r="D1559" i="1"/>
  <c r="C1559" i="1"/>
  <c r="D1558" i="1"/>
  <c r="C1558" i="1"/>
  <c r="D1557" i="1"/>
  <c r="C1557" i="1"/>
  <c r="D1556" i="1"/>
  <c r="C1556" i="1"/>
  <c r="H1556" i="1" s="1"/>
  <c r="D1554" i="1"/>
  <c r="C1554" i="1"/>
  <c r="D1553" i="1"/>
  <c r="C1553" i="1"/>
  <c r="D1552" i="1"/>
  <c r="C1552" i="1"/>
  <c r="J1552" i="1" s="1"/>
  <c r="D1551" i="1"/>
  <c r="C1551" i="1"/>
  <c r="D1550" i="1"/>
  <c r="C1550" i="1"/>
  <c r="D1549" i="1"/>
  <c r="C1549" i="1"/>
  <c r="D1548" i="1"/>
  <c r="C1548" i="1"/>
  <c r="J1548" i="1" s="1"/>
  <c r="D1547" i="1"/>
  <c r="C1547" i="1"/>
  <c r="D1546" i="1"/>
  <c r="C1546" i="1"/>
  <c r="D1545" i="1"/>
  <c r="C1545" i="1"/>
  <c r="D1544" i="1"/>
  <c r="C1544" i="1"/>
  <c r="J1544" i="1" s="1"/>
  <c r="D1543" i="1"/>
  <c r="C1543" i="1"/>
  <c r="D1542" i="1"/>
  <c r="C1542" i="1"/>
  <c r="D1541" i="1"/>
  <c r="C1541" i="1"/>
  <c r="J1541" i="1" s="1"/>
  <c r="D1540" i="1"/>
  <c r="C1540" i="1"/>
  <c r="H1540" i="1" s="1"/>
  <c r="C1539" i="1"/>
  <c r="D1536" i="1"/>
  <c r="C1536" i="1"/>
  <c r="H1536" i="1" s="1"/>
  <c r="D1535" i="1"/>
  <c r="C1535" i="1"/>
  <c r="H1535" i="1" s="1"/>
  <c r="D1534" i="1"/>
  <c r="C1534" i="1"/>
  <c r="H1534" i="1" s="1"/>
  <c r="D1533" i="1"/>
  <c r="C1533" i="1"/>
  <c r="D1532" i="1"/>
  <c r="C1532" i="1"/>
  <c r="H1532" i="1" s="1"/>
  <c r="D1531" i="1"/>
  <c r="C1531" i="1"/>
  <c r="H1531" i="1" s="1"/>
  <c r="D1530" i="1"/>
  <c r="C1530" i="1"/>
  <c r="H1530" i="1" s="1"/>
  <c r="D1529" i="1"/>
  <c r="C1529" i="1"/>
  <c r="D1528" i="1"/>
  <c r="C1528" i="1"/>
  <c r="H1528" i="1" s="1"/>
  <c r="D1527" i="1"/>
  <c r="C1527" i="1"/>
  <c r="H1527" i="1" s="1"/>
  <c r="C1526" i="1"/>
  <c r="C1525" i="1"/>
  <c r="D1524" i="1"/>
  <c r="C1524" i="1"/>
  <c r="H1524" i="1" s="1"/>
  <c r="D1523" i="1"/>
  <c r="C1523" i="1"/>
  <c r="H1523" i="1" s="1"/>
  <c r="D1522" i="1"/>
  <c r="C1522" i="1"/>
  <c r="H1522" i="1" s="1"/>
  <c r="D1521" i="1"/>
  <c r="C1521" i="1"/>
  <c r="D1520" i="1"/>
  <c r="C1520" i="1"/>
  <c r="H1520" i="1" s="1"/>
  <c r="D1519" i="1"/>
  <c r="C1519" i="1"/>
  <c r="H1519" i="1" s="1"/>
  <c r="D1518" i="1"/>
  <c r="C1518" i="1"/>
  <c r="H1518" i="1" s="1"/>
  <c r="D1517" i="1"/>
  <c r="C1517" i="1"/>
  <c r="D1516" i="1"/>
  <c r="C1516" i="1"/>
  <c r="D1515" i="1"/>
  <c r="C1515" i="1"/>
  <c r="H1515" i="1" s="1"/>
  <c r="D1514" i="1"/>
  <c r="D1513" i="1"/>
  <c r="C1513" i="1"/>
  <c r="D1512" i="1"/>
  <c r="C1512" i="1"/>
  <c r="H1512" i="1" s="1"/>
  <c r="D1511" i="1"/>
  <c r="C1511" i="1"/>
  <c r="H1511" i="1" s="1"/>
  <c r="D1510" i="1"/>
  <c r="D1509" i="1"/>
  <c r="C1509" i="1"/>
  <c r="D1508" i="1"/>
  <c r="C1508" i="1"/>
  <c r="H1508" i="1" s="1"/>
  <c r="D1507" i="1"/>
  <c r="C1507" i="1"/>
  <c r="H1507" i="1" s="1"/>
  <c r="D1506" i="1"/>
  <c r="C1506" i="1"/>
  <c r="H1506" i="1" s="1"/>
  <c r="D1505" i="1"/>
  <c r="C1505" i="1"/>
  <c r="D1504" i="1"/>
  <c r="C1504" i="1"/>
  <c r="H1504" i="1" s="1"/>
  <c r="D1503" i="1"/>
  <c r="C1503" i="1"/>
  <c r="H1503" i="1" s="1"/>
  <c r="D1502" i="1"/>
  <c r="C1502" i="1"/>
  <c r="H1502" i="1" s="1"/>
  <c r="D1501" i="1"/>
  <c r="C1501" i="1"/>
  <c r="D1500" i="1"/>
  <c r="C1500" i="1"/>
  <c r="H1500" i="1" s="1"/>
  <c r="D1499" i="1"/>
  <c r="C1499" i="1"/>
  <c r="H1499" i="1" s="1"/>
  <c r="D1498" i="1"/>
  <c r="C1498" i="1"/>
  <c r="H1498" i="1" s="1"/>
  <c r="D1497" i="1"/>
  <c r="C1497" i="1"/>
  <c r="D1496" i="1"/>
  <c r="C1496" i="1"/>
  <c r="H1496" i="1" s="1"/>
  <c r="D1495" i="1"/>
  <c r="C1495" i="1"/>
  <c r="H1495" i="1" s="1"/>
  <c r="D1494" i="1"/>
  <c r="C1494" i="1"/>
  <c r="H1494" i="1" s="1"/>
  <c r="D1493" i="1"/>
  <c r="C1493" i="1"/>
  <c r="D1492" i="1"/>
  <c r="C1492" i="1"/>
  <c r="H1492" i="1" s="1"/>
  <c r="D1491" i="1"/>
  <c r="C1491" i="1"/>
  <c r="H1491" i="1" s="1"/>
  <c r="D1490" i="1"/>
  <c r="C1490" i="1"/>
  <c r="H1490" i="1" s="1"/>
  <c r="D1489" i="1"/>
  <c r="C1489" i="1"/>
  <c r="D1488" i="1"/>
  <c r="C1488" i="1"/>
  <c r="H1488" i="1" s="1"/>
  <c r="D1487" i="1"/>
  <c r="C1487" i="1"/>
  <c r="H1487" i="1" s="1"/>
  <c r="D1486" i="1"/>
  <c r="D1485" i="1"/>
  <c r="D1484" i="1"/>
  <c r="C1484" i="1"/>
  <c r="H1484" i="1" s="1"/>
  <c r="D1483" i="1"/>
  <c r="C1483" i="1"/>
  <c r="D1482" i="1"/>
  <c r="C1482" i="1"/>
  <c r="H1482" i="1" s="1"/>
  <c r="D1481" i="1"/>
  <c r="C1481" i="1"/>
  <c r="D1480" i="1"/>
  <c r="C1480" i="1"/>
  <c r="H1480" i="1" s="1"/>
  <c r="D1479" i="1"/>
  <c r="C1479" i="1"/>
  <c r="D1478" i="1"/>
  <c r="C1478" i="1"/>
  <c r="H1478" i="1" s="1"/>
  <c r="D1477" i="1"/>
  <c r="C1477" i="1"/>
  <c r="D1476" i="1"/>
  <c r="C1476" i="1"/>
  <c r="H1476" i="1" s="1"/>
  <c r="D1475" i="1"/>
  <c r="C1475" i="1"/>
  <c r="D1474" i="1"/>
  <c r="C1474" i="1"/>
  <c r="H1474" i="1" s="1"/>
  <c r="D1473" i="1"/>
  <c r="C1473" i="1"/>
  <c r="D1472" i="1"/>
  <c r="C1472" i="1"/>
  <c r="H1472" i="1" s="1"/>
  <c r="D1471" i="1"/>
  <c r="C1471" i="1"/>
  <c r="D1470" i="1"/>
  <c r="C1470" i="1"/>
  <c r="H1470" i="1" s="1"/>
  <c r="D1469" i="1"/>
  <c r="C1469" i="1"/>
  <c r="H1469" i="1" s="1"/>
  <c r="D1468" i="1"/>
  <c r="C1468" i="1"/>
  <c r="H1468" i="1" s="1"/>
  <c r="D1467" i="1"/>
  <c r="C1467" i="1"/>
  <c r="D1466" i="1"/>
  <c r="C1466" i="1"/>
  <c r="H1466" i="1" s="1"/>
  <c r="D1465" i="1"/>
  <c r="C1465" i="1"/>
  <c r="H1465" i="1" s="1"/>
  <c r="D1464" i="1"/>
  <c r="C1464" i="1"/>
  <c r="H1464" i="1" s="1"/>
  <c r="D1463" i="1"/>
  <c r="C1463" i="1"/>
  <c r="D1462" i="1"/>
  <c r="C1462" i="1"/>
  <c r="H1462" i="1" s="1"/>
  <c r="D1461" i="1"/>
  <c r="C1461" i="1"/>
  <c r="H1461" i="1" s="1"/>
  <c r="D1460" i="1"/>
  <c r="C1460" i="1"/>
  <c r="H1460" i="1" s="1"/>
  <c r="D1459" i="1"/>
  <c r="C1459" i="1"/>
  <c r="D1458" i="1"/>
  <c r="C1458" i="1"/>
  <c r="H1458" i="1" s="1"/>
  <c r="D1457" i="1"/>
  <c r="C1457" i="1"/>
  <c r="H1457" i="1" s="1"/>
  <c r="D1456" i="1"/>
  <c r="C1456" i="1"/>
  <c r="H1456" i="1" s="1"/>
  <c r="D1455" i="1"/>
  <c r="C1455" i="1"/>
  <c r="D1454" i="1"/>
  <c r="C1454" i="1"/>
  <c r="H1454" i="1" s="1"/>
  <c r="D1453" i="1"/>
  <c r="C1453" i="1"/>
  <c r="H1453" i="1" s="1"/>
  <c r="D1452" i="1"/>
  <c r="C1452" i="1"/>
  <c r="H1452" i="1" s="1"/>
  <c r="D1451" i="1"/>
  <c r="C1451" i="1"/>
  <c r="D1450" i="1"/>
  <c r="C1450" i="1"/>
  <c r="H1450" i="1" s="1"/>
  <c r="D1449" i="1"/>
  <c r="C1449" i="1"/>
  <c r="H1449" i="1" s="1"/>
  <c r="D1448" i="1"/>
  <c r="C1448" i="1"/>
  <c r="H1448" i="1" s="1"/>
  <c r="D1447" i="1"/>
  <c r="C1447" i="1"/>
  <c r="D1446" i="1"/>
  <c r="C1446" i="1"/>
  <c r="H1446" i="1" s="1"/>
  <c r="D1445" i="1"/>
  <c r="C1445" i="1"/>
  <c r="H1445" i="1" s="1"/>
  <c r="D1444" i="1"/>
  <c r="C1444" i="1"/>
  <c r="H1444" i="1" s="1"/>
  <c r="D1443" i="1"/>
  <c r="C1443" i="1"/>
  <c r="D1442" i="1"/>
  <c r="C1442" i="1"/>
  <c r="H1442" i="1" s="1"/>
  <c r="D1441" i="1"/>
  <c r="C1441" i="1"/>
  <c r="H1441" i="1" s="1"/>
  <c r="D1440" i="1"/>
  <c r="C1440" i="1"/>
  <c r="H1440" i="1" s="1"/>
  <c r="D1439" i="1"/>
  <c r="C1439" i="1"/>
  <c r="D1438" i="1"/>
  <c r="C1438" i="1"/>
  <c r="H1438" i="1" s="1"/>
  <c r="D1437" i="1"/>
  <c r="C1437" i="1"/>
  <c r="H1437" i="1" s="1"/>
  <c r="D1436" i="1"/>
  <c r="C1436" i="1"/>
  <c r="H1436" i="1" s="1"/>
  <c r="D1435" i="1"/>
  <c r="C1435" i="1"/>
  <c r="D1434" i="1"/>
  <c r="C1434" i="1"/>
  <c r="H1434" i="1" s="1"/>
  <c r="D1433" i="1"/>
  <c r="C1433" i="1"/>
  <c r="H1433" i="1" s="1"/>
  <c r="D1432" i="1"/>
  <c r="C1432" i="1"/>
  <c r="H1432" i="1" s="1"/>
  <c r="D1430" i="1"/>
  <c r="C1430" i="1"/>
  <c r="H1430" i="1" s="1"/>
  <c r="D1429" i="1"/>
  <c r="C1429" i="1"/>
  <c r="H1429" i="1" s="1"/>
  <c r="D1428" i="1"/>
  <c r="C1428" i="1"/>
  <c r="D1427" i="1"/>
  <c r="C1427" i="1"/>
  <c r="D1426" i="1"/>
  <c r="C1426" i="1"/>
  <c r="H1426" i="1" s="1"/>
  <c r="D1425" i="1"/>
  <c r="C1425" i="1"/>
  <c r="H1425" i="1" s="1"/>
  <c r="D1424" i="1"/>
  <c r="C1424" i="1"/>
  <c r="H1424" i="1" s="1"/>
  <c r="D1423" i="1"/>
  <c r="C1423" i="1"/>
  <c r="D1422" i="1"/>
  <c r="C1422" i="1"/>
  <c r="H1422" i="1" s="1"/>
  <c r="D1421" i="1"/>
  <c r="C1421" i="1"/>
  <c r="H1421" i="1" s="1"/>
  <c r="D1420" i="1"/>
  <c r="C1420" i="1"/>
  <c r="H1420" i="1" s="1"/>
  <c r="D1419" i="1"/>
  <c r="C1419" i="1"/>
  <c r="D1418" i="1"/>
  <c r="C1418" i="1"/>
  <c r="H1418" i="1" s="1"/>
  <c r="D1417" i="1"/>
  <c r="C1417" i="1"/>
  <c r="H1417" i="1" s="1"/>
  <c r="D1416" i="1"/>
  <c r="C1416" i="1"/>
  <c r="H1416" i="1" s="1"/>
  <c r="D1415" i="1"/>
  <c r="C1415" i="1"/>
  <c r="D1414" i="1"/>
  <c r="C1414" i="1"/>
  <c r="H1414" i="1" s="1"/>
  <c r="D1413" i="1"/>
  <c r="C1413" i="1"/>
  <c r="H1413" i="1" s="1"/>
  <c r="D1412" i="1"/>
  <c r="C1412" i="1"/>
  <c r="H1412" i="1" s="1"/>
  <c r="D1411" i="1"/>
  <c r="C1411" i="1"/>
  <c r="D1410" i="1"/>
  <c r="C1410" i="1"/>
  <c r="H1410" i="1" s="1"/>
  <c r="D1409" i="1"/>
  <c r="C1409" i="1"/>
  <c r="H1409" i="1" s="1"/>
  <c r="D1408" i="1"/>
  <c r="C1408" i="1"/>
  <c r="H1408" i="1" s="1"/>
  <c r="D1407" i="1"/>
  <c r="C1407" i="1"/>
  <c r="D1406" i="1"/>
  <c r="C1406" i="1"/>
  <c r="H1406" i="1" s="1"/>
  <c r="D1405" i="1"/>
  <c r="C1405" i="1"/>
  <c r="H1405" i="1" s="1"/>
  <c r="D1404" i="1"/>
  <c r="C1404" i="1"/>
  <c r="H1404" i="1" s="1"/>
  <c r="D1403" i="1"/>
  <c r="C1403" i="1"/>
  <c r="D1402" i="1"/>
  <c r="C1402" i="1"/>
  <c r="H1402" i="1" s="1"/>
  <c r="C1401" i="1"/>
  <c r="D1400" i="1"/>
  <c r="C1400" i="1"/>
  <c r="H1400" i="1" s="1"/>
  <c r="D1399" i="1"/>
  <c r="C1399" i="1"/>
  <c r="D1398" i="1"/>
  <c r="C1398" i="1"/>
  <c r="H1398" i="1" s="1"/>
  <c r="D1397" i="1"/>
  <c r="C1397" i="1"/>
  <c r="H1397" i="1" s="1"/>
  <c r="D1396" i="1"/>
  <c r="C1396" i="1"/>
  <c r="H1396" i="1" s="1"/>
  <c r="D1395" i="1"/>
  <c r="C1395" i="1"/>
  <c r="D1394" i="1"/>
  <c r="C1394" i="1"/>
  <c r="H1394" i="1" s="1"/>
  <c r="D1393" i="1"/>
  <c r="C1393" i="1"/>
  <c r="H1393" i="1" s="1"/>
  <c r="D1392" i="1"/>
  <c r="C1392" i="1"/>
  <c r="H1392" i="1" s="1"/>
  <c r="D1391" i="1"/>
  <c r="C1391" i="1"/>
  <c r="D1390" i="1"/>
  <c r="C1390" i="1"/>
  <c r="H1390" i="1" s="1"/>
  <c r="D1389" i="1"/>
  <c r="C1389" i="1"/>
  <c r="H1389" i="1" s="1"/>
  <c r="D1388" i="1"/>
  <c r="C1388" i="1"/>
  <c r="H1388" i="1" s="1"/>
  <c r="D1387" i="1"/>
  <c r="C1387" i="1"/>
  <c r="D1386" i="1"/>
  <c r="C1386" i="1"/>
  <c r="H1386" i="1" s="1"/>
  <c r="D1385" i="1"/>
  <c r="C1385" i="1"/>
  <c r="D1384" i="1"/>
  <c r="C1384" i="1"/>
  <c r="H1384" i="1" s="1"/>
  <c r="D1383" i="1"/>
  <c r="C1383" i="1"/>
  <c r="D1382" i="1"/>
  <c r="C1382" i="1"/>
  <c r="H1382" i="1" s="1"/>
  <c r="D1381" i="1"/>
  <c r="C1381" i="1"/>
  <c r="H1381" i="1" s="1"/>
  <c r="D1380" i="1"/>
  <c r="C1380" i="1"/>
  <c r="H1380" i="1" s="1"/>
  <c r="D1379" i="1"/>
  <c r="C1379" i="1"/>
  <c r="D1378" i="1"/>
  <c r="C1378" i="1"/>
  <c r="H1378" i="1" s="1"/>
  <c r="D1377" i="1"/>
  <c r="C1377" i="1"/>
  <c r="H1377" i="1" s="1"/>
  <c r="D1376" i="1"/>
  <c r="C1376" i="1"/>
  <c r="H1376" i="1" s="1"/>
  <c r="D1375" i="1"/>
  <c r="C1375" i="1"/>
  <c r="D1374" i="1"/>
  <c r="C1374" i="1"/>
  <c r="D1373" i="1"/>
  <c r="C1373" i="1"/>
  <c r="H1373" i="1" s="1"/>
  <c r="D1372" i="1"/>
  <c r="C1372" i="1"/>
  <c r="H1372" i="1" s="1"/>
  <c r="D1371" i="1"/>
  <c r="C1371" i="1"/>
  <c r="D1370" i="1"/>
  <c r="C1370" i="1"/>
  <c r="H1370" i="1" s="1"/>
  <c r="D1369" i="1"/>
  <c r="C1369" i="1"/>
  <c r="H1369" i="1" s="1"/>
  <c r="D1368" i="1"/>
  <c r="C1368" i="1"/>
  <c r="H1368" i="1" s="1"/>
  <c r="D1367" i="1"/>
  <c r="C1367" i="1"/>
  <c r="D1366" i="1"/>
  <c r="C1366" i="1"/>
  <c r="H1366" i="1" s="1"/>
  <c r="D1365" i="1"/>
  <c r="C1365" i="1"/>
  <c r="H1365" i="1" s="1"/>
  <c r="D1364" i="1"/>
  <c r="C1364" i="1"/>
  <c r="H1364" i="1" s="1"/>
  <c r="D1363" i="1"/>
  <c r="C1363" i="1"/>
  <c r="D1362" i="1"/>
  <c r="C1362" i="1"/>
  <c r="H1362" i="1" s="1"/>
  <c r="D1361" i="1"/>
  <c r="C1361" i="1"/>
  <c r="H1361" i="1" s="1"/>
  <c r="D1360" i="1"/>
  <c r="C1360" i="1"/>
  <c r="H1360" i="1" s="1"/>
  <c r="D1359" i="1"/>
  <c r="C1359" i="1"/>
  <c r="D1358" i="1"/>
  <c r="C1358" i="1"/>
  <c r="H1358" i="1" s="1"/>
  <c r="D1357" i="1"/>
  <c r="C1357" i="1"/>
  <c r="H1357" i="1" s="1"/>
  <c r="D1356" i="1"/>
  <c r="C1356" i="1"/>
  <c r="H1356" i="1" s="1"/>
  <c r="D1355" i="1"/>
  <c r="C1355" i="1"/>
  <c r="D1354" i="1"/>
  <c r="C1354" i="1"/>
  <c r="H1354" i="1" s="1"/>
  <c r="D1353" i="1"/>
  <c r="C1353" i="1"/>
  <c r="H1353" i="1" s="1"/>
  <c r="D1352" i="1"/>
  <c r="C1352" i="1"/>
  <c r="H1352" i="1" s="1"/>
  <c r="D1351" i="1"/>
  <c r="C1351" i="1"/>
  <c r="D1350" i="1"/>
  <c r="C1350" i="1"/>
  <c r="H1350" i="1" s="1"/>
  <c r="D1349" i="1"/>
  <c r="C1349" i="1"/>
  <c r="H1349" i="1" s="1"/>
  <c r="D1348" i="1"/>
  <c r="C1348" i="1"/>
  <c r="H1348" i="1" s="1"/>
  <c r="D1347" i="1"/>
  <c r="C1347" i="1"/>
  <c r="D1346" i="1"/>
  <c r="C1346" i="1"/>
  <c r="H1346" i="1" s="1"/>
  <c r="D1345" i="1"/>
  <c r="C1345" i="1"/>
  <c r="H1345" i="1" s="1"/>
  <c r="D1344" i="1"/>
  <c r="C1344" i="1"/>
  <c r="H1344" i="1" s="1"/>
  <c r="D1343" i="1"/>
  <c r="C1343" i="1"/>
  <c r="D1342" i="1"/>
  <c r="C1342" i="1"/>
  <c r="H1342" i="1" s="1"/>
  <c r="D1341" i="1"/>
  <c r="C1341" i="1"/>
  <c r="H1341" i="1" s="1"/>
  <c r="D1340" i="1"/>
  <c r="C1340" i="1"/>
  <c r="D1339" i="1"/>
  <c r="C1339" i="1"/>
  <c r="D1338" i="1"/>
  <c r="C1338" i="1"/>
  <c r="H1338" i="1" s="1"/>
  <c r="D1337" i="1"/>
  <c r="C1337" i="1"/>
  <c r="H1337" i="1" s="1"/>
  <c r="D1336" i="1"/>
  <c r="C1336" i="1"/>
  <c r="H1336" i="1" s="1"/>
  <c r="D1335" i="1"/>
  <c r="C1335" i="1"/>
  <c r="D1334" i="1"/>
  <c r="C1334" i="1"/>
  <c r="H1334" i="1" s="1"/>
  <c r="D1333" i="1"/>
  <c r="C1333" i="1"/>
  <c r="H1333" i="1" s="1"/>
  <c r="D1332" i="1"/>
  <c r="C1332" i="1"/>
  <c r="H1332" i="1" s="1"/>
  <c r="D1331" i="1"/>
  <c r="C1331" i="1"/>
  <c r="D1330" i="1"/>
  <c r="C1330" i="1"/>
  <c r="H1330" i="1" s="1"/>
  <c r="D1329" i="1"/>
  <c r="C1329" i="1"/>
  <c r="H1329" i="1" s="1"/>
  <c r="D1328" i="1"/>
  <c r="C1328" i="1"/>
  <c r="H1328" i="1" s="1"/>
  <c r="D1327" i="1"/>
  <c r="C1327" i="1"/>
  <c r="D1326" i="1"/>
  <c r="C1326" i="1"/>
  <c r="H1326" i="1" s="1"/>
  <c r="D1325" i="1"/>
  <c r="C1325" i="1"/>
  <c r="H1325" i="1" s="1"/>
  <c r="D1324" i="1"/>
  <c r="C1324" i="1"/>
  <c r="H1324" i="1" s="1"/>
  <c r="D1323" i="1"/>
  <c r="C1323" i="1"/>
  <c r="D1322" i="1"/>
  <c r="C1322" i="1"/>
  <c r="H1322" i="1" s="1"/>
  <c r="D1321" i="1"/>
  <c r="C1321" i="1"/>
  <c r="H1321" i="1" s="1"/>
  <c r="D1320" i="1"/>
  <c r="C1320" i="1"/>
  <c r="H1320" i="1" s="1"/>
  <c r="D1319" i="1"/>
  <c r="C1319" i="1"/>
  <c r="D1318" i="1"/>
  <c r="C1318" i="1"/>
  <c r="H1318" i="1" s="1"/>
  <c r="D1317" i="1"/>
  <c r="C1317" i="1"/>
  <c r="H1317" i="1" s="1"/>
  <c r="D1316" i="1"/>
  <c r="C1316" i="1"/>
  <c r="H1316" i="1" s="1"/>
  <c r="D1315" i="1"/>
  <c r="C1315" i="1"/>
  <c r="D1314" i="1"/>
  <c r="C1314" i="1"/>
  <c r="H1314" i="1" s="1"/>
  <c r="D1313" i="1"/>
  <c r="C1313" i="1"/>
  <c r="H1313" i="1" s="1"/>
  <c r="D1312" i="1"/>
  <c r="C1312" i="1"/>
  <c r="H1312" i="1" s="1"/>
  <c r="D1311" i="1"/>
  <c r="C1311" i="1"/>
  <c r="D1310" i="1"/>
  <c r="C1310" i="1"/>
  <c r="H1310" i="1" s="1"/>
  <c r="D1309" i="1"/>
  <c r="C1309" i="1"/>
  <c r="H1309" i="1" s="1"/>
  <c r="D1308" i="1"/>
  <c r="C1308" i="1"/>
  <c r="H1308" i="1" s="1"/>
  <c r="D1307" i="1"/>
  <c r="C1307" i="1"/>
  <c r="D1306" i="1"/>
  <c r="C1306" i="1"/>
  <c r="D1305" i="1"/>
  <c r="C1305" i="1"/>
  <c r="H1305" i="1" s="1"/>
  <c r="D1304" i="1"/>
  <c r="C1304" i="1"/>
  <c r="H1304" i="1" s="1"/>
  <c r="D1303" i="1"/>
  <c r="C1303" i="1"/>
  <c r="D1302" i="1"/>
  <c r="C1302" i="1"/>
  <c r="D1301" i="1"/>
  <c r="C1301" i="1"/>
  <c r="D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D1288" i="1"/>
  <c r="C1288" i="1"/>
  <c r="H1288" i="1" s="1"/>
  <c r="D1287" i="1"/>
  <c r="C1287" i="1"/>
  <c r="D1286" i="1"/>
  <c r="C1286" i="1"/>
  <c r="H1286" i="1" s="1"/>
  <c r="D1285" i="1"/>
  <c r="C1285" i="1"/>
  <c r="H1285" i="1" s="1"/>
  <c r="D1284" i="1"/>
  <c r="C1284" i="1"/>
  <c r="H1284" i="1" s="1"/>
  <c r="D1283" i="1"/>
  <c r="C1283" i="1"/>
  <c r="H1283" i="1" s="1"/>
  <c r="D1282" i="1"/>
  <c r="C1282" i="1"/>
  <c r="H1282" i="1" s="1"/>
  <c r="D1281" i="1"/>
  <c r="C1281" i="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C1268" i="1"/>
  <c r="D1267" i="1"/>
  <c r="C1267" i="1"/>
  <c r="D1266" i="1"/>
  <c r="C1266" i="1"/>
  <c r="D1265" i="1"/>
  <c r="C1265" i="1"/>
  <c r="C1264" i="1"/>
  <c r="D1263" i="1"/>
  <c r="C1263" i="1"/>
  <c r="D1262" i="1"/>
  <c r="C1262" i="1"/>
  <c r="H1262" i="1" s="1"/>
  <c r="D1261" i="1"/>
  <c r="C1261" i="1"/>
  <c r="D1260" i="1"/>
  <c r="C1260" i="1"/>
  <c r="D1258" i="1"/>
  <c r="C1258" i="1"/>
  <c r="H1258" i="1" s="1"/>
  <c r="D1257" i="1"/>
  <c r="C1257" i="1"/>
  <c r="D1256" i="1"/>
  <c r="C1256" i="1"/>
  <c r="D1254" i="1"/>
  <c r="C1254" i="1"/>
  <c r="H1254" i="1" s="1"/>
  <c r="D1253" i="1"/>
  <c r="C1253" i="1"/>
  <c r="H1253" i="1" s="1"/>
  <c r="D1252" i="1"/>
  <c r="C1252" i="1"/>
  <c r="H1252" i="1" s="1"/>
  <c r="D1251" i="1"/>
  <c r="C1251" i="1"/>
  <c r="D1250" i="1"/>
  <c r="C1250" i="1"/>
  <c r="H1250" i="1" s="1"/>
  <c r="D1249" i="1"/>
  <c r="C1249" i="1"/>
  <c r="H1249" i="1" s="1"/>
  <c r="D1248" i="1"/>
  <c r="C1248" i="1"/>
  <c r="H1248" i="1" s="1"/>
  <c r="D1247" i="1"/>
  <c r="C1247" i="1"/>
  <c r="D1246" i="1"/>
  <c r="C1246" i="1"/>
  <c r="H1246" i="1" s="1"/>
  <c r="D1245" i="1"/>
  <c r="C1245" i="1"/>
  <c r="H1245" i="1" s="1"/>
  <c r="D1244" i="1"/>
  <c r="C1244" i="1"/>
  <c r="H1244" i="1" s="1"/>
  <c r="D1243" i="1"/>
  <c r="C1243" i="1"/>
  <c r="D1242" i="1"/>
  <c r="C1242" i="1"/>
  <c r="H1242" i="1" s="1"/>
  <c r="D1241" i="1"/>
  <c r="C1241" i="1"/>
  <c r="H1241" i="1" s="1"/>
  <c r="D1240" i="1"/>
  <c r="C1240" i="1"/>
  <c r="H1240" i="1" s="1"/>
  <c r="D1239" i="1"/>
  <c r="C1239" i="1"/>
  <c r="D1238" i="1"/>
  <c r="C1238" i="1"/>
  <c r="H1238" i="1" s="1"/>
  <c r="D1237" i="1"/>
  <c r="C1237" i="1"/>
  <c r="H1237" i="1" s="1"/>
  <c r="D1236" i="1"/>
  <c r="C1236" i="1"/>
  <c r="H1236" i="1" s="1"/>
  <c r="D1235" i="1"/>
  <c r="C1235" i="1"/>
  <c r="D1234" i="1"/>
  <c r="C1234" i="1"/>
  <c r="H1234" i="1" s="1"/>
  <c r="D1233" i="1"/>
  <c r="C1233" i="1"/>
  <c r="H1233" i="1" s="1"/>
  <c r="D1232" i="1"/>
  <c r="C1232" i="1"/>
  <c r="H1232" i="1" s="1"/>
  <c r="D1231" i="1"/>
  <c r="C1231" i="1"/>
  <c r="D1230" i="1"/>
  <c r="C1230" i="1"/>
  <c r="H1230" i="1" s="1"/>
  <c r="D1229" i="1"/>
  <c r="C1229" i="1"/>
  <c r="H1229" i="1" s="1"/>
  <c r="D1228" i="1"/>
  <c r="C1228" i="1"/>
  <c r="H1228" i="1" s="1"/>
  <c r="D1227" i="1"/>
  <c r="C1227" i="1"/>
  <c r="D1226" i="1"/>
  <c r="C1226" i="1"/>
  <c r="H1226" i="1" s="1"/>
  <c r="D1225" i="1"/>
  <c r="C1225" i="1"/>
  <c r="H1225" i="1" s="1"/>
  <c r="D1224" i="1"/>
  <c r="C1224" i="1"/>
  <c r="H1224" i="1" s="1"/>
  <c r="D1223" i="1"/>
  <c r="D1222" i="1"/>
  <c r="C1222" i="1"/>
  <c r="H1222" i="1" s="1"/>
  <c r="D1221" i="1"/>
  <c r="C1221" i="1"/>
  <c r="H1221" i="1" s="1"/>
  <c r="D1220" i="1"/>
  <c r="C1220" i="1"/>
  <c r="H1220" i="1" s="1"/>
  <c r="D1219" i="1"/>
  <c r="C1219" i="1"/>
  <c r="D1218" i="1"/>
  <c r="C1218" i="1"/>
  <c r="H1218" i="1" s="1"/>
  <c r="D1217" i="1"/>
  <c r="C1217" i="1"/>
  <c r="H1217" i="1" s="1"/>
  <c r="D1216" i="1"/>
  <c r="C1216" i="1"/>
  <c r="H1216" i="1" s="1"/>
  <c r="D1215" i="1"/>
  <c r="C1215" i="1"/>
  <c r="D1214" i="1"/>
  <c r="C1214" i="1"/>
  <c r="H1214" i="1" s="1"/>
  <c r="D1213" i="1"/>
  <c r="C1213" i="1"/>
  <c r="H1213" i="1" s="1"/>
  <c r="D1212" i="1"/>
  <c r="C1212" i="1"/>
  <c r="H1212" i="1" s="1"/>
  <c r="D1211" i="1"/>
  <c r="C1211" i="1"/>
  <c r="D1210" i="1"/>
  <c r="C1210" i="1"/>
  <c r="H1210" i="1" s="1"/>
  <c r="D1209" i="1"/>
  <c r="C1209" i="1"/>
  <c r="H1209" i="1" s="1"/>
  <c r="D1208" i="1"/>
  <c r="C1208" i="1"/>
  <c r="H1208" i="1" s="1"/>
  <c r="D1207" i="1"/>
  <c r="D1206" i="1"/>
  <c r="C1206" i="1"/>
  <c r="H1206" i="1" s="1"/>
  <c r="D1205" i="1"/>
  <c r="C1205" i="1"/>
  <c r="H1205" i="1" s="1"/>
  <c r="D1204" i="1"/>
  <c r="C1204" i="1"/>
  <c r="H1204" i="1" s="1"/>
  <c r="D1203" i="1"/>
  <c r="C1203" i="1"/>
  <c r="D1202" i="1"/>
  <c r="C1202" i="1"/>
  <c r="H1202" i="1" s="1"/>
  <c r="D1201" i="1"/>
  <c r="C1201" i="1"/>
  <c r="H1201" i="1" s="1"/>
  <c r="D1200" i="1"/>
  <c r="C1200" i="1"/>
  <c r="D1199" i="1"/>
  <c r="C1199" i="1"/>
  <c r="D1198" i="1"/>
  <c r="C1198" i="1"/>
  <c r="H1198" i="1" s="1"/>
  <c r="D1197" i="1"/>
  <c r="C1197" i="1"/>
  <c r="H1197" i="1" s="1"/>
  <c r="D1196" i="1"/>
  <c r="C1196" i="1"/>
  <c r="H1196" i="1" s="1"/>
  <c r="D1195" i="1"/>
  <c r="C1195" i="1"/>
  <c r="D1194" i="1"/>
  <c r="C1194" i="1"/>
  <c r="H1194" i="1" s="1"/>
  <c r="D1193" i="1"/>
  <c r="C1193" i="1"/>
  <c r="H1193" i="1" s="1"/>
  <c r="D1192" i="1"/>
  <c r="C1192" i="1"/>
  <c r="H1192" i="1" s="1"/>
  <c r="D1191" i="1"/>
  <c r="C1191" i="1"/>
  <c r="D1190" i="1"/>
  <c r="C1190" i="1"/>
  <c r="H1190" i="1" s="1"/>
  <c r="D1189" i="1"/>
  <c r="C1189" i="1"/>
  <c r="H1189" i="1" s="1"/>
  <c r="D1188" i="1"/>
  <c r="C1188" i="1"/>
  <c r="H1188" i="1" s="1"/>
  <c r="D1187" i="1"/>
  <c r="C1187" i="1"/>
  <c r="D1186" i="1"/>
  <c r="C1186" i="1"/>
  <c r="H1186" i="1" s="1"/>
  <c r="D1185" i="1"/>
  <c r="C1185" i="1"/>
  <c r="H1185" i="1" s="1"/>
  <c r="D1184" i="1"/>
  <c r="C1184" i="1"/>
  <c r="D1183" i="1"/>
  <c r="C1183" i="1"/>
  <c r="D1179" i="1"/>
  <c r="C1179" i="1"/>
  <c r="D1178" i="1"/>
  <c r="C1178" i="1"/>
  <c r="H1178" i="1" s="1"/>
  <c r="D1177" i="1"/>
  <c r="C1177" i="1"/>
  <c r="H1177" i="1" s="1"/>
  <c r="D1176" i="1"/>
  <c r="C1176" i="1"/>
  <c r="H1176" i="1" s="1"/>
  <c r="D1175" i="1"/>
  <c r="C1175" i="1"/>
  <c r="D1174" i="1"/>
  <c r="C1174" i="1"/>
  <c r="H1174" i="1" s="1"/>
  <c r="D1173" i="1"/>
  <c r="C1173" i="1"/>
  <c r="H1173" i="1" s="1"/>
  <c r="D1172" i="1"/>
  <c r="C1172" i="1"/>
  <c r="H1172" i="1" s="1"/>
  <c r="D1171" i="1"/>
  <c r="C1171" i="1"/>
  <c r="D1170" i="1"/>
  <c r="C1170" i="1"/>
  <c r="H1170" i="1" s="1"/>
  <c r="D1169" i="1"/>
  <c r="C1169" i="1"/>
  <c r="H1169" i="1" s="1"/>
  <c r="D1168" i="1"/>
  <c r="C1168" i="1"/>
  <c r="H1168" i="1" s="1"/>
  <c r="D1167" i="1"/>
  <c r="C1167" i="1"/>
  <c r="D1166" i="1"/>
  <c r="C1166" i="1"/>
  <c r="D1165" i="1"/>
  <c r="C1165" i="1"/>
  <c r="H1165" i="1" s="1"/>
  <c r="D1164" i="1"/>
  <c r="C1164" i="1"/>
  <c r="H1164" i="1" s="1"/>
  <c r="D1163" i="1"/>
  <c r="C1163" i="1"/>
  <c r="D1162" i="1"/>
  <c r="C1162" i="1"/>
  <c r="H1162" i="1" s="1"/>
  <c r="D1161" i="1"/>
  <c r="C1161" i="1"/>
  <c r="D1160" i="1"/>
  <c r="C1160" i="1"/>
  <c r="H1160" i="1" s="1"/>
  <c r="D1159" i="1"/>
  <c r="C1159" i="1"/>
  <c r="D1158" i="1"/>
  <c r="C1158" i="1"/>
  <c r="H1158" i="1" s="1"/>
  <c r="D1157" i="1"/>
  <c r="C1157" i="1"/>
  <c r="H1157" i="1" s="1"/>
  <c r="D1156" i="1"/>
  <c r="C1156" i="1"/>
  <c r="H1156" i="1" s="1"/>
  <c r="D1155" i="1"/>
  <c r="C1155" i="1"/>
  <c r="D1154" i="1"/>
  <c r="C1154" i="1"/>
  <c r="H1154" i="1" s="1"/>
  <c r="D1153" i="1"/>
  <c r="C1153" i="1"/>
  <c r="H1153" i="1" s="1"/>
  <c r="C1152" i="1"/>
  <c r="D1151" i="1"/>
  <c r="C1151" i="1"/>
  <c r="D1150" i="1"/>
  <c r="C1150" i="1"/>
  <c r="H1150" i="1" s="1"/>
  <c r="D1149" i="1"/>
  <c r="C1149" i="1"/>
  <c r="H1149" i="1" s="1"/>
  <c r="D1148" i="1"/>
  <c r="C1148" i="1"/>
  <c r="H1148" i="1" s="1"/>
  <c r="D1147" i="1"/>
  <c r="C1147" i="1"/>
  <c r="D1146" i="1"/>
  <c r="C1146" i="1"/>
  <c r="H1146" i="1" s="1"/>
  <c r="D1145" i="1"/>
  <c r="C1145" i="1"/>
  <c r="H1145" i="1" s="1"/>
  <c r="D1144" i="1"/>
  <c r="C1144" i="1"/>
  <c r="H1144" i="1" s="1"/>
  <c r="D1143" i="1"/>
  <c r="C1143" i="1"/>
  <c r="D1142" i="1"/>
  <c r="C1142" i="1"/>
  <c r="H1142" i="1" s="1"/>
  <c r="D1141" i="1"/>
  <c r="C1141" i="1"/>
  <c r="H1141" i="1" s="1"/>
  <c r="D1140" i="1"/>
  <c r="D1139" i="1"/>
  <c r="C1139" i="1"/>
  <c r="D1138" i="1"/>
  <c r="C1138" i="1"/>
  <c r="H1138" i="1" s="1"/>
  <c r="D1137" i="1"/>
  <c r="C1137" i="1"/>
  <c r="H1137" i="1" s="1"/>
  <c r="D1136" i="1"/>
  <c r="C1136" i="1"/>
  <c r="H1136" i="1" s="1"/>
  <c r="D1135" i="1"/>
  <c r="C1135" i="1"/>
  <c r="D1134" i="1"/>
  <c r="C1134" i="1"/>
  <c r="H1134" i="1" s="1"/>
  <c r="D1133" i="1"/>
  <c r="C1133" i="1"/>
  <c r="H1133" i="1" s="1"/>
  <c r="D1132" i="1"/>
  <c r="C1132" i="1"/>
  <c r="H1132" i="1" s="1"/>
  <c r="D1131" i="1"/>
  <c r="C1131" i="1"/>
  <c r="D1130" i="1"/>
  <c r="C1130" i="1"/>
  <c r="H1130" i="1" s="1"/>
  <c r="D1129" i="1"/>
  <c r="C1129" i="1"/>
  <c r="H1129" i="1" s="1"/>
  <c r="D1128" i="1"/>
  <c r="C1128" i="1"/>
  <c r="H1128" i="1" s="1"/>
  <c r="D1127" i="1"/>
  <c r="C1127" i="1"/>
  <c r="D1126" i="1"/>
  <c r="C1126" i="1"/>
  <c r="H1126" i="1" s="1"/>
  <c r="D1125" i="1"/>
  <c r="C1125" i="1"/>
  <c r="H1125" i="1" s="1"/>
  <c r="D1124" i="1"/>
  <c r="D1123" i="1"/>
  <c r="C1123" i="1"/>
  <c r="D1122" i="1"/>
  <c r="C1122" i="1"/>
  <c r="H1122" i="1" s="1"/>
  <c r="D1121" i="1"/>
  <c r="C1121" i="1"/>
  <c r="H1121" i="1" s="1"/>
  <c r="D1120" i="1"/>
  <c r="C1120" i="1"/>
  <c r="H1120" i="1" s="1"/>
  <c r="D1119" i="1"/>
  <c r="C1119" i="1"/>
  <c r="D1118" i="1"/>
  <c r="C1118" i="1"/>
  <c r="H1118" i="1" s="1"/>
  <c r="D1117" i="1"/>
  <c r="C1117" i="1"/>
  <c r="H1117" i="1" s="1"/>
  <c r="D1116" i="1"/>
  <c r="C1116" i="1"/>
  <c r="H1116" i="1" s="1"/>
  <c r="D1115" i="1"/>
  <c r="C1115" i="1"/>
  <c r="D1114" i="1"/>
  <c r="C1114" i="1"/>
  <c r="H1114" i="1" s="1"/>
  <c r="D1113" i="1"/>
  <c r="C1113" i="1"/>
  <c r="H1113" i="1" s="1"/>
  <c r="D1112" i="1"/>
  <c r="C1112" i="1"/>
  <c r="H1112" i="1" s="1"/>
  <c r="D1111" i="1"/>
  <c r="C1111" i="1"/>
  <c r="D1110" i="1"/>
  <c r="C1110" i="1"/>
  <c r="H1110" i="1" s="1"/>
  <c r="D1109" i="1"/>
  <c r="C1109" i="1"/>
  <c r="H1109" i="1" s="1"/>
  <c r="D1108" i="1"/>
  <c r="C1108" i="1"/>
  <c r="H1108" i="1" s="1"/>
  <c r="D1107" i="1"/>
  <c r="C1107" i="1"/>
  <c r="D1106" i="1"/>
  <c r="C1106" i="1"/>
  <c r="H1106" i="1" s="1"/>
  <c r="D1105" i="1"/>
  <c r="C1105" i="1"/>
  <c r="H1105" i="1" s="1"/>
  <c r="D1104" i="1"/>
  <c r="C1104" i="1"/>
  <c r="H1104" i="1" s="1"/>
  <c r="D1103" i="1"/>
  <c r="C1103" i="1"/>
  <c r="D1102" i="1"/>
  <c r="C1102" i="1"/>
  <c r="H1102" i="1" s="1"/>
  <c r="D1101" i="1"/>
  <c r="C1101" i="1"/>
  <c r="H1101" i="1" s="1"/>
  <c r="D1100" i="1"/>
  <c r="C1100" i="1"/>
  <c r="H1100" i="1" s="1"/>
  <c r="D1099" i="1"/>
  <c r="C1099" i="1"/>
  <c r="D1098" i="1"/>
  <c r="C1098" i="1"/>
  <c r="H1098" i="1" s="1"/>
  <c r="D1097" i="1"/>
  <c r="C1097" i="1"/>
  <c r="H1097" i="1" s="1"/>
  <c r="D1096" i="1"/>
  <c r="C1096" i="1"/>
  <c r="H1096" i="1" s="1"/>
  <c r="D1095" i="1"/>
  <c r="C1095" i="1"/>
  <c r="D1094" i="1"/>
  <c r="C1094" i="1"/>
  <c r="H1094" i="1" s="1"/>
  <c r="D1092" i="1"/>
  <c r="C1092" i="1"/>
  <c r="D1091" i="1"/>
  <c r="C1091" i="1"/>
  <c r="H1091" i="1" s="1"/>
  <c r="D1090" i="1"/>
  <c r="C1090" i="1"/>
  <c r="H1090" i="1" s="1"/>
  <c r="D1089" i="1"/>
  <c r="C1089" i="1"/>
  <c r="H1089" i="1" s="1"/>
  <c r="D1088" i="1"/>
  <c r="C1088" i="1"/>
  <c r="H1088" i="1" s="1"/>
  <c r="D1087" i="1"/>
  <c r="C1087" i="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D1073" i="1"/>
  <c r="C1073" i="1"/>
  <c r="H1073" i="1" s="1"/>
  <c r="D1072" i="1"/>
  <c r="C1072" i="1"/>
  <c r="H1072" i="1" s="1"/>
  <c r="D1071" i="1"/>
  <c r="C1071" i="1"/>
  <c r="D1070" i="1"/>
  <c r="C1070" i="1"/>
  <c r="H1070" i="1" s="1"/>
  <c r="D1069" i="1"/>
  <c r="C1069" i="1"/>
  <c r="H1069" i="1" s="1"/>
  <c r="D1068" i="1"/>
  <c r="C1068" i="1"/>
  <c r="H1068" i="1" s="1"/>
  <c r="D1067" i="1"/>
  <c r="C1067" i="1"/>
  <c r="D1066" i="1"/>
  <c r="C1066" i="1"/>
  <c r="H1066" i="1" s="1"/>
  <c r="D1065" i="1"/>
  <c r="C1065" i="1"/>
  <c r="H1065" i="1" s="1"/>
  <c r="D1064" i="1"/>
  <c r="C1064" i="1"/>
  <c r="H1064" i="1" s="1"/>
  <c r="D1063" i="1"/>
  <c r="C1063" i="1"/>
  <c r="D1062" i="1"/>
  <c r="C1062" i="1"/>
  <c r="H1062" i="1" s="1"/>
  <c r="D1061" i="1"/>
  <c r="C1061" i="1"/>
  <c r="H1061" i="1" s="1"/>
  <c r="D1060" i="1"/>
  <c r="C1060" i="1"/>
  <c r="D1059" i="1"/>
  <c r="C1059" i="1"/>
  <c r="D1058" i="1"/>
  <c r="C1058" i="1"/>
  <c r="H1058" i="1" s="1"/>
  <c r="D1057" i="1"/>
  <c r="C1057" i="1"/>
  <c r="D1056" i="1"/>
  <c r="C1056" i="1"/>
  <c r="H1056" i="1" s="1"/>
  <c r="D1055" i="1"/>
  <c r="C1055" i="1"/>
  <c r="D1054" i="1"/>
  <c r="C1054" i="1"/>
  <c r="H1054" i="1" s="1"/>
  <c r="D1053" i="1"/>
  <c r="C1053" i="1"/>
  <c r="H1053" i="1" s="1"/>
  <c r="D1052" i="1"/>
  <c r="C1052" i="1"/>
  <c r="D1051" i="1"/>
  <c r="C1051" i="1"/>
  <c r="C1050" i="1"/>
  <c r="D1049" i="1"/>
  <c r="C1049" i="1"/>
  <c r="H1049" i="1" s="1"/>
  <c r="D1048" i="1"/>
  <c r="C1048" i="1"/>
  <c r="H1048" i="1" s="1"/>
  <c r="D1047" i="1"/>
  <c r="C1047" i="1"/>
  <c r="D1046" i="1"/>
  <c r="C1046" i="1"/>
  <c r="H1046" i="1" s="1"/>
  <c r="D1045" i="1"/>
  <c r="C1045" i="1"/>
  <c r="H1045" i="1" s="1"/>
  <c r="D1044" i="1"/>
  <c r="C1044" i="1"/>
  <c r="H1044" i="1" s="1"/>
  <c r="D1043" i="1"/>
  <c r="C1043" i="1"/>
  <c r="D1042" i="1"/>
  <c r="C1042" i="1"/>
  <c r="D1041" i="1"/>
  <c r="C1041" i="1"/>
  <c r="D1040" i="1"/>
  <c r="C1040" i="1"/>
  <c r="H1040" i="1" s="1"/>
  <c r="D1039" i="1"/>
  <c r="C1039" i="1"/>
  <c r="D1038" i="1"/>
  <c r="C1038" i="1"/>
  <c r="H1038" i="1" s="1"/>
  <c r="D1037" i="1"/>
  <c r="C1037" i="1"/>
  <c r="H1037" i="1" s="1"/>
  <c r="D1036" i="1"/>
  <c r="C1036" i="1"/>
  <c r="H1036" i="1" s="1"/>
  <c r="D1035" i="1"/>
  <c r="C1035" i="1"/>
  <c r="D1034" i="1"/>
  <c r="C1034" i="1"/>
  <c r="H1034" i="1" s="1"/>
  <c r="D1033" i="1"/>
  <c r="C1033" i="1"/>
  <c r="D1032" i="1"/>
  <c r="C1032" i="1"/>
  <c r="H1032" i="1" s="1"/>
  <c r="D1031" i="1"/>
  <c r="C1031" i="1"/>
  <c r="D1030" i="1"/>
  <c r="C1030" i="1"/>
  <c r="D1029" i="1"/>
  <c r="C1029" i="1"/>
  <c r="H1029" i="1" s="1"/>
  <c r="D1028" i="1"/>
  <c r="C1028" i="1"/>
  <c r="H1028" i="1" s="1"/>
  <c r="D1027" i="1"/>
  <c r="C1027" i="1"/>
  <c r="D1026" i="1"/>
  <c r="C1026" i="1"/>
  <c r="D1025" i="1"/>
  <c r="C1025" i="1"/>
  <c r="C1024" i="1"/>
  <c r="D1023" i="1"/>
  <c r="C1023" i="1"/>
  <c r="D1022" i="1"/>
  <c r="C1022" i="1"/>
  <c r="H1022" i="1" s="1"/>
  <c r="D1021" i="1"/>
  <c r="C1021" i="1"/>
  <c r="H1021" i="1" s="1"/>
  <c r="D1020" i="1"/>
  <c r="C1020" i="1"/>
  <c r="H1020" i="1" s="1"/>
  <c r="D1019" i="1"/>
  <c r="C1019" i="1"/>
  <c r="D1018" i="1"/>
  <c r="C1018" i="1"/>
  <c r="H1018" i="1" s="1"/>
  <c r="D1016" i="1"/>
  <c r="C1016" i="1"/>
  <c r="H1016" i="1" s="1"/>
  <c r="D1015" i="1"/>
  <c r="C1015" i="1"/>
  <c r="D1014" i="1"/>
  <c r="C1014" i="1"/>
  <c r="D1013" i="1"/>
  <c r="C1013" i="1"/>
  <c r="D1010" i="1"/>
  <c r="C1010" i="1"/>
  <c r="H1010" i="1" s="1"/>
  <c r="D1009" i="1"/>
  <c r="C1009" i="1"/>
  <c r="H1009" i="1" s="1"/>
  <c r="D1008" i="1"/>
  <c r="C1008" i="1"/>
  <c r="H1008" i="1" s="1"/>
  <c r="D1007" i="1"/>
  <c r="C1007" i="1"/>
  <c r="D1006" i="1"/>
  <c r="C1006" i="1"/>
  <c r="H1006" i="1" s="1"/>
  <c r="D1005" i="1"/>
  <c r="C1005" i="1"/>
  <c r="H1005" i="1" s="1"/>
  <c r="D1004" i="1"/>
  <c r="C1004" i="1"/>
  <c r="H1004" i="1" s="1"/>
  <c r="D1003" i="1"/>
  <c r="C1003" i="1"/>
  <c r="D1002" i="1"/>
  <c r="C1002" i="1"/>
  <c r="H1002" i="1" s="1"/>
  <c r="D1001" i="1"/>
  <c r="C1001" i="1"/>
  <c r="H1001" i="1" s="1"/>
  <c r="D1000" i="1"/>
  <c r="C1000" i="1"/>
  <c r="H1000" i="1" s="1"/>
  <c r="D999" i="1"/>
  <c r="C999" i="1"/>
  <c r="D998" i="1"/>
  <c r="C998" i="1"/>
  <c r="H998" i="1" s="1"/>
  <c r="D997" i="1"/>
  <c r="C997" i="1"/>
  <c r="H997" i="1" s="1"/>
  <c r="D996" i="1"/>
  <c r="C996" i="1"/>
  <c r="H996" i="1" s="1"/>
  <c r="D995" i="1"/>
  <c r="C995" i="1"/>
  <c r="D994" i="1"/>
  <c r="C994" i="1"/>
  <c r="H994" i="1" s="1"/>
  <c r="D993" i="1"/>
  <c r="C993" i="1"/>
  <c r="H993" i="1" s="1"/>
  <c r="D992" i="1"/>
  <c r="C992" i="1"/>
  <c r="H992" i="1" s="1"/>
  <c r="D991" i="1"/>
  <c r="C991" i="1"/>
  <c r="D990" i="1"/>
  <c r="C990" i="1"/>
  <c r="H990" i="1" s="1"/>
  <c r="D989" i="1"/>
  <c r="C989" i="1"/>
  <c r="H989" i="1" s="1"/>
  <c r="D988" i="1"/>
  <c r="C988" i="1"/>
  <c r="H988" i="1" s="1"/>
  <c r="D987" i="1"/>
  <c r="C987" i="1"/>
  <c r="D986" i="1"/>
  <c r="C986" i="1"/>
  <c r="H986" i="1" s="1"/>
  <c r="D985" i="1"/>
  <c r="C985" i="1"/>
  <c r="H985" i="1" s="1"/>
  <c r="D984" i="1"/>
  <c r="C984" i="1"/>
  <c r="H984" i="1" s="1"/>
  <c r="D983" i="1"/>
  <c r="C983" i="1"/>
  <c r="D982" i="1"/>
  <c r="C982" i="1"/>
  <c r="H982" i="1" s="1"/>
  <c r="D981" i="1"/>
  <c r="C981" i="1"/>
  <c r="H981" i="1" s="1"/>
  <c r="D980" i="1"/>
  <c r="C980" i="1"/>
  <c r="H980" i="1" s="1"/>
  <c r="D979" i="1"/>
  <c r="C979" i="1"/>
  <c r="D978" i="1"/>
  <c r="C978" i="1"/>
  <c r="H978" i="1" s="1"/>
  <c r="D977" i="1"/>
  <c r="C977" i="1"/>
  <c r="H977" i="1" s="1"/>
  <c r="D976" i="1"/>
  <c r="C976" i="1"/>
  <c r="H976" i="1" s="1"/>
  <c r="D975" i="1"/>
  <c r="C975" i="1"/>
  <c r="D974" i="1"/>
  <c r="C974" i="1"/>
  <c r="H974" i="1" s="1"/>
  <c r="D973" i="1"/>
  <c r="C973" i="1"/>
  <c r="H973" i="1" s="1"/>
  <c r="D972" i="1"/>
  <c r="C972" i="1"/>
  <c r="H972" i="1" s="1"/>
  <c r="D971" i="1"/>
  <c r="C971" i="1"/>
  <c r="D970" i="1"/>
  <c r="C970" i="1"/>
  <c r="H970" i="1" s="1"/>
  <c r="D969" i="1"/>
  <c r="C969" i="1"/>
  <c r="H969" i="1" s="1"/>
  <c r="D968" i="1"/>
  <c r="C968" i="1"/>
  <c r="H968" i="1" s="1"/>
  <c r="D967" i="1"/>
  <c r="C967" i="1"/>
  <c r="D966" i="1"/>
  <c r="C966" i="1"/>
  <c r="H966" i="1" s="1"/>
  <c r="D965" i="1"/>
  <c r="C965" i="1"/>
  <c r="H965" i="1" s="1"/>
  <c r="D964" i="1"/>
  <c r="C964" i="1"/>
  <c r="H964" i="1" s="1"/>
  <c r="D963" i="1"/>
  <c r="C963" i="1"/>
  <c r="D962" i="1"/>
  <c r="C962" i="1"/>
  <c r="H962" i="1" s="1"/>
  <c r="D961" i="1"/>
  <c r="C961" i="1"/>
  <c r="H961" i="1" s="1"/>
  <c r="D960" i="1"/>
  <c r="C960" i="1"/>
  <c r="H960" i="1" s="1"/>
  <c r="D959" i="1"/>
  <c r="C959" i="1"/>
  <c r="D958" i="1"/>
  <c r="C958" i="1"/>
  <c r="H958" i="1" s="1"/>
  <c r="D957" i="1"/>
  <c r="C957" i="1"/>
  <c r="H957" i="1" s="1"/>
  <c r="D956" i="1"/>
  <c r="C956" i="1"/>
  <c r="H956" i="1" s="1"/>
  <c r="D955" i="1"/>
  <c r="C955" i="1"/>
  <c r="D954" i="1"/>
  <c r="C954" i="1"/>
  <c r="H954" i="1" s="1"/>
  <c r="D953" i="1"/>
  <c r="C953" i="1"/>
  <c r="H953" i="1" s="1"/>
  <c r="D952" i="1"/>
  <c r="C952" i="1"/>
  <c r="H952" i="1" s="1"/>
  <c r="D951" i="1"/>
  <c r="C951" i="1"/>
  <c r="D950" i="1"/>
  <c r="C950" i="1"/>
  <c r="H950" i="1" s="1"/>
  <c r="D949" i="1"/>
  <c r="C949" i="1"/>
  <c r="H949" i="1" s="1"/>
  <c r="D948" i="1"/>
  <c r="C948" i="1"/>
  <c r="H948" i="1" s="1"/>
  <c r="D947" i="1"/>
  <c r="C947" i="1"/>
  <c r="D946" i="1"/>
  <c r="C946" i="1"/>
  <c r="H946" i="1" s="1"/>
  <c r="D945" i="1"/>
  <c r="C945" i="1"/>
  <c r="H945" i="1" s="1"/>
  <c r="D944" i="1"/>
  <c r="C944" i="1"/>
  <c r="H944" i="1" s="1"/>
  <c r="D943" i="1"/>
  <c r="C943" i="1"/>
  <c r="D942" i="1"/>
  <c r="C942" i="1"/>
  <c r="H942" i="1" s="1"/>
  <c r="D941" i="1"/>
  <c r="C941" i="1"/>
  <c r="H941" i="1" s="1"/>
  <c r="D940" i="1"/>
  <c r="C940" i="1"/>
  <c r="H940" i="1" s="1"/>
  <c r="D939" i="1"/>
  <c r="C939" i="1"/>
  <c r="D938" i="1"/>
  <c r="C938" i="1"/>
  <c r="H938" i="1" s="1"/>
  <c r="D937" i="1"/>
  <c r="C937" i="1"/>
  <c r="H937" i="1" s="1"/>
  <c r="D936" i="1"/>
  <c r="C936" i="1"/>
  <c r="H936" i="1" s="1"/>
  <c r="D935" i="1"/>
  <c r="C935" i="1"/>
  <c r="D934" i="1"/>
  <c r="C934" i="1"/>
  <c r="H934" i="1" s="1"/>
  <c r="D933" i="1"/>
  <c r="C933" i="1"/>
  <c r="H933" i="1" s="1"/>
  <c r="D932" i="1"/>
  <c r="C932" i="1"/>
  <c r="H932" i="1" s="1"/>
  <c r="D931" i="1"/>
  <c r="C931" i="1"/>
  <c r="D930" i="1"/>
  <c r="C930" i="1"/>
  <c r="H930" i="1" s="1"/>
  <c r="D929" i="1"/>
  <c r="C929" i="1"/>
  <c r="H929" i="1" s="1"/>
  <c r="D928" i="1"/>
  <c r="C928" i="1"/>
  <c r="H928" i="1" s="1"/>
  <c r="D927" i="1"/>
  <c r="C927" i="1"/>
  <c r="D926" i="1"/>
  <c r="C926" i="1"/>
  <c r="H926" i="1" s="1"/>
  <c r="D925" i="1"/>
  <c r="C925" i="1"/>
  <c r="H925" i="1" s="1"/>
  <c r="D924" i="1"/>
  <c r="C924" i="1"/>
  <c r="H924" i="1" s="1"/>
  <c r="D923" i="1"/>
  <c r="C923" i="1"/>
  <c r="D922" i="1"/>
  <c r="C922" i="1"/>
  <c r="H922" i="1" s="1"/>
  <c r="D921" i="1"/>
  <c r="C921" i="1"/>
  <c r="H921" i="1" s="1"/>
  <c r="D920" i="1"/>
  <c r="C920" i="1"/>
  <c r="H920" i="1" s="1"/>
  <c r="D919" i="1"/>
  <c r="C919" i="1"/>
  <c r="D918" i="1"/>
  <c r="C918" i="1"/>
  <c r="H918" i="1" s="1"/>
  <c r="D917" i="1"/>
  <c r="C917" i="1"/>
  <c r="H917" i="1" s="1"/>
  <c r="D916" i="1"/>
  <c r="C916" i="1"/>
  <c r="H916" i="1" s="1"/>
  <c r="D915" i="1"/>
  <c r="C915" i="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36" i="1"/>
  <c r="C636" i="1"/>
  <c r="D635" i="1"/>
  <c r="C635" i="1"/>
  <c r="D634" i="1"/>
  <c r="D632" i="1"/>
  <c r="C632" i="1"/>
  <c r="D631" i="1"/>
  <c r="C631" i="1"/>
  <c r="D630" i="1"/>
  <c r="C630" i="1"/>
  <c r="D629" i="1"/>
  <c r="C629" i="1"/>
  <c r="H629" i="1" s="1"/>
  <c r="D628" i="1"/>
  <c r="C628" i="1"/>
  <c r="D627" i="1"/>
  <c r="C627" i="1"/>
  <c r="D626" i="1"/>
  <c r="C626" i="1"/>
  <c r="D625" i="1"/>
  <c r="C625" i="1"/>
  <c r="H625" i="1" s="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H589" i="1" s="1"/>
  <c r="D588" i="1"/>
  <c r="C588" i="1"/>
  <c r="D587" i="1"/>
  <c r="C587" i="1"/>
  <c r="D586" i="1"/>
  <c r="C586" i="1"/>
  <c r="D585" i="1"/>
  <c r="C585" i="1"/>
  <c r="H585" i="1" s="1"/>
  <c r="D584" i="1"/>
  <c r="C584" i="1"/>
  <c r="D583" i="1"/>
  <c r="C583" i="1"/>
  <c r="D582" i="1"/>
  <c r="C582" i="1"/>
  <c r="D581" i="1"/>
  <c r="C581" i="1"/>
  <c r="H581" i="1" s="1"/>
  <c r="D580" i="1"/>
  <c r="C580" i="1"/>
  <c r="D579" i="1"/>
  <c r="C579" i="1"/>
  <c r="D578" i="1"/>
  <c r="C578" i="1"/>
  <c r="D577" i="1"/>
  <c r="C577" i="1"/>
  <c r="H577" i="1" s="1"/>
  <c r="D576" i="1"/>
  <c r="C576" i="1"/>
  <c r="D575" i="1"/>
  <c r="C575" i="1"/>
  <c r="D574" i="1"/>
  <c r="C574" i="1"/>
  <c r="D573" i="1"/>
  <c r="C573" i="1"/>
  <c r="H573" i="1" s="1"/>
  <c r="D572" i="1"/>
  <c r="C572" i="1"/>
  <c r="D571" i="1"/>
  <c r="C571" i="1"/>
  <c r="D570" i="1"/>
  <c r="C570" i="1"/>
  <c r="D569" i="1"/>
  <c r="C569" i="1"/>
  <c r="H569" i="1" s="1"/>
  <c r="D568" i="1"/>
  <c r="C568" i="1"/>
  <c r="D567" i="1"/>
  <c r="C567" i="1"/>
  <c r="D566" i="1"/>
  <c r="C566" i="1"/>
  <c r="D565" i="1"/>
  <c r="D564" i="1"/>
  <c r="C564" i="1"/>
  <c r="D563" i="1"/>
  <c r="C563" i="1"/>
  <c r="D562" i="1"/>
  <c r="C562" i="1"/>
  <c r="D561" i="1"/>
  <c r="C561" i="1"/>
  <c r="H561" i="1" s="1"/>
  <c r="D560" i="1"/>
  <c r="C560" i="1"/>
  <c r="D559" i="1"/>
  <c r="C559" i="1"/>
  <c r="D558" i="1"/>
  <c r="C558" i="1"/>
  <c r="D557" i="1"/>
  <c r="C557" i="1"/>
  <c r="H557" i="1" s="1"/>
  <c r="D556" i="1"/>
  <c r="C556" i="1"/>
  <c r="D555" i="1"/>
  <c r="C555" i="1"/>
  <c r="D554" i="1"/>
  <c r="C554" i="1"/>
  <c r="D553" i="1"/>
  <c r="C553" i="1"/>
  <c r="H553" i="1" s="1"/>
  <c r="D552" i="1"/>
  <c r="C552" i="1"/>
  <c r="D551" i="1"/>
  <c r="C551" i="1"/>
  <c r="D550" i="1"/>
  <c r="C550" i="1"/>
  <c r="D549" i="1"/>
  <c r="C549" i="1"/>
  <c r="H549" i="1" s="1"/>
  <c r="D548" i="1"/>
  <c r="C548" i="1"/>
  <c r="D547" i="1"/>
  <c r="C547" i="1"/>
  <c r="D546" i="1"/>
  <c r="C546" i="1"/>
  <c r="D545" i="1"/>
  <c r="C545" i="1"/>
  <c r="H545" i="1" s="1"/>
  <c r="D544" i="1"/>
  <c r="C544" i="1"/>
  <c r="D543" i="1"/>
  <c r="C543" i="1"/>
  <c r="D542" i="1"/>
  <c r="C542" i="1"/>
  <c r="D541" i="1"/>
  <c r="C541" i="1"/>
  <c r="H541" i="1" s="1"/>
  <c r="D540" i="1"/>
  <c r="C540" i="1"/>
  <c r="D539" i="1"/>
  <c r="C539" i="1"/>
  <c r="D538" i="1"/>
  <c r="C538" i="1"/>
  <c r="D537" i="1"/>
  <c r="C537" i="1"/>
  <c r="H537" i="1" s="1"/>
  <c r="D536" i="1"/>
  <c r="C536" i="1"/>
  <c r="D535" i="1"/>
  <c r="C535" i="1"/>
  <c r="D534" i="1"/>
  <c r="C534" i="1"/>
  <c r="D533" i="1"/>
  <c r="C533" i="1"/>
  <c r="H533" i="1" s="1"/>
  <c r="D532" i="1"/>
  <c r="C532" i="1"/>
  <c r="D531" i="1"/>
  <c r="C531" i="1"/>
  <c r="D530" i="1"/>
  <c r="D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D490" i="1"/>
  <c r="C490" i="1"/>
  <c r="D489" i="1"/>
  <c r="C489" i="1"/>
  <c r="H489" i="1" s="1"/>
  <c r="D488" i="1"/>
  <c r="C488" i="1"/>
  <c r="D487" i="1"/>
  <c r="C487" i="1"/>
  <c r="D486" i="1"/>
  <c r="C486" i="1"/>
  <c r="D485" i="1"/>
  <c r="D484" i="1"/>
  <c r="C484" i="1"/>
  <c r="D483" i="1"/>
  <c r="C483" i="1"/>
  <c r="D482" i="1"/>
  <c r="C482" i="1"/>
  <c r="D481" i="1"/>
  <c r="C481" i="1"/>
  <c r="H481" i="1" s="1"/>
  <c r="D480" i="1"/>
  <c r="C480" i="1"/>
  <c r="D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D424" i="1"/>
  <c r="D423" i="1"/>
  <c r="C423" i="1"/>
  <c r="H423" i="1" s="1"/>
  <c r="D422" i="1"/>
  <c r="C422" i="1"/>
  <c r="H422" i="1" s="1"/>
  <c r="C421" i="1"/>
  <c r="D416" i="1"/>
  <c r="C416" i="1"/>
  <c r="H416" i="1" s="1"/>
  <c r="D415" i="1"/>
  <c r="C415" i="1"/>
  <c r="H415" i="1" s="1"/>
  <c r="D414" i="1"/>
  <c r="C414" i="1"/>
  <c r="H414" i="1" s="1"/>
  <c r="D413"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5" i="1"/>
  <c r="D354" i="1"/>
  <c r="C354" i="1"/>
  <c r="H354" i="1" s="1"/>
  <c r="D353" i="1"/>
  <c r="C353" i="1"/>
  <c r="H353" i="1" s="1"/>
  <c r="D352" i="1"/>
  <c r="C352" i="1"/>
  <c r="H352" i="1" s="1"/>
  <c r="D351" i="1"/>
  <c r="C351" i="1"/>
  <c r="H351" i="1" s="1"/>
  <c r="D350" i="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3" i="1"/>
  <c r="D302" i="1"/>
  <c r="C302" i="1"/>
  <c r="H302" i="1" s="1"/>
  <c r="D301" i="1"/>
  <c r="C301" i="1"/>
  <c r="H301" i="1" s="1"/>
  <c r="D300" i="1"/>
  <c r="C300" i="1"/>
  <c r="H300" i="1" s="1"/>
  <c r="D299" i="1"/>
  <c r="C299" i="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F236" i="9" l="1"/>
  <c r="E37" i="9"/>
  <c r="B37" i="9" s="1"/>
  <c r="C1585" i="1"/>
  <c r="H1585" i="1" s="1"/>
  <c r="D5" i="7"/>
  <c r="H34" i="3"/>
  <c r="C1555" i="1"/>
  <c r="E322" i="9"/>
  <c r="B322" i="9" s="1"/>
  <c r="H1516" i="1"/>
  <c r="H1385" i="1"/>
  <c r="H1374" i="1"/>
  <c r="H1340" i="1"/>
  <c r="H1306" i="1"/>
  <c r="H1301" i="1"/>
  <c r="H1302" i="1"/>
  <c r="H1289" i="1"/>
  <c r="H1287" i="1"/>
  <c r="H1281" i="1"/>
  <c r="E305" i="9"/>
  <c r="B305" i="9" s="1"/>
  <c r="H1266" i="1"/>
  <c r="H1264" i="1"/>
  <c r="H1265" i="1"/>
  <c r="E255" i="5"/>
  <c r="D1259" i="1" s="1"/>
  <c r="H1260" i="1"/>
  <c r="E303" i="9"/>
  <c r="H1261" i="1"/>
  <c r="H1256" i="1"/>
  <c r="H1257" i="1"/>
  <c r="H1200" i="1"/>
  <c r="H1184" i="1"/>
  <c r="H1166" i="1"/>
  <c r="H1152" i="1"/>
  <c r="H1161" i="1"/>
  <c r="H1087" i="1"/>
  <c r="F82" i="5"/>
  <c r="E307" i="9"/>
  <c r="B307" i="9" s="1"/>
  <c r="H1092" i="1"/>
  <c r="H1060" i="1"/>
  <c r="H1057" i="1"/>
  <c r="H1050" i="1"/>
  <c r="H1052" i="1"/>
  <c r="F45" i="5"/>
  <c r="H1042" i="1"/>
  <c r="H1041" i="1"/>
  <c r="H1033" i="1"/>
  <c r="H1030" i="1"/>
  <c r="H1026" i="1"/>
  <c r="H1024" i="1"/>
  <c r="H1025" i="1"/>
  <c r="E12" i="5"/>
  <c r="D1017" i="1" s="1"/>
  <c r="H1013" i="1"/>
  <c r="H1014" i="1"/>
  <c r="E320" i="9"/>
  <c r="B320" i="9" s="1"/>
  <c r="E324" i="9"/>
  <c r="B324" i="9" s="1"/>
  <c r="B236" i="9"/>
  <c r="D421" i="1"/>
  <c r="H421" i="1" s="1"/>
  <c r="H299" i="1"/>
  <c r="E294" i="9"/>
  <c r="B294" i="9" s="1"/>
  <c r="E26" i="9"/>
  <c r="B26" i="9" s="1"/>
  <c r="B296" i="9"/>
  <c r="H461" i="1"/>
  <c r="H465" i="1"/>
  <c r="H469" i="1"/>
  <c r="H477" i="1"/>
  <c r="H1015" i="1"/>
  <c r="H1019" i="1"/>
  <c r="H1023" i="1"/>
  <c r="H1027" i="1"/>
  <c r="H1031" i="1"/>
  <c r="H1035" i="1"/>
  <c r="H1039" i="1"/>
  <c r="H1043" i="1"/>
  <c r="H1047" i="1"/>
  <c r="H1051" i="1"/>
  <c r="H1055" i="1"/>
  <c r="H1059" i="1"/>
  <c r="H1063" i="1"/>
  <c r="H1067" i="1"/>
  <c r="H1071" i="1"/>
  <c r="H1183" i="1"/>
  <c r="H1187" i="1"/>
  <c r="H1191" i="1"/>
  <c r="H1195" i="1"/>
  <c r="H1199" i="1"/>
  <c r="H1203" i="1"/>
  <c r="H1211" i="1"/>
  <c r="H1215" i="1"/>
  <c r="H1219" i="1"/>
  <c r="H1227" i="1"/>
  <c r="H1231" i="1"/>
  <c r="H1235" i="1"/>
  <c r="H1239" i="1"/>
  <c r="H1243" i="1"/>
  <c r="H1247" i="1"/>
  <c r="H1251" i="1"/>
  <c r="H1263" i="1"/>
  <c r="H1267" i="1"/>
  <c r="F222" i="4"/>
  <c r="D221" i="4"/>
  <c r="H915" i="1"/>
  <c r="H919" i="1"/>
  <c r="H923" i="1"/>
  <c r="H927" i="1"/>
  <c r="H931" i="1"/>
  <c r="H935" i="1"/>
  <c r="H939" i="1"/>
  <c r="H943" i="1"/>
  <c r="H947" i="1"/>
  <c r="H951" i="1"/>
  <c r="H955" i="1"/>
  <c r="H959" i="1"/>
  <c r="H963" i="1"/>
  <c r="H967" i="1"/>
  <c r="H971" i="1"/>
  <c r="H975" i="1"/>
  <c r="H979" i="1"/>
  <c r="H983" i="1"/>
  <c r="H987" i="1"/>
  <c r="H991" i="1"/>
  <c r="H995" i="1"/>
  <c r="H999" i="1"/>
  <c r="H1003" i="1"/>
  <c r="H1007" i="1"/>
  <c r="F497" i="4"/>
  <c r="C491" i="1"/>
  <c r="H491" i="1" s="1"/>
  <c r="B158" i="9"/>
  <c r="F39" i="4"/>
  <c r="D7" i="4"/>
  <c r="F485" i="4"/>
  <c r="C479" i="1"/>
  <c r="H479" i="1" s="1"/>
  <c r="D479" i="4"/>
  <c r="D491" i="4"/>
  <c r="F379" i="4"/>
  <c r="D373" i="4"/>
  <c r="E639" i="4"/>
  <c r="D633" i="1" s="1"/>
  <c r="E69" i="5"/>
  <c r="E86" i="9"/>
  <c r="B86" i="9" s="1"/>
  <c r="B104" i="9"/>
  <c r="H593" i="1"/>
  <c r="H597" i="1"/>
  <c r="H601" i="1"/>
  <c r="H605" i="1"/>
  <c r="H609" i="1"/>
  <c r="H613" i="1"/>
  <c r="H617" i="1"/>
  <c r="H621" i="1"/>
  <c r="D1526" i="1"/>
  <c r="E129" i="6"/>
  <c r="D1525" i="1" s="1"/>
  <c r="H1525" i="1" s="1"/>
  <c r="D51" i="8"/>
  <c r="C1628" i="1" s="1"/>
  <c r="H1628" i="1" s="1"/>
  <c r="C1629" i="1"/>
  <c r="H1629" i="1" s="1"/>
  <c r="H1095" i="1"/>
  <c r="H1099" i="1"/>
  <c r="H1103" i="1"/>
  <c r="H1107" i="1"/>
  <c r="H1111" i="1"/>
  <c r="H1115" i="1"/>
  <c r="H1119" i="1"/>
  <c r="H1123" i="1"/>
  <c r="H1127" i="1"/>
  <c r="H1131" i="1"/>
  <c r="H1135" i="1"/>
  <c r="H1139" i="1"/>
  <c r="H1143" i="1"/>
  <c r="H1147" i="1"/>
  <c r="H1151" i="1"/>
  <c r="H1155" i="1"/>
  <c r="H1159" i="1"/>
  <c r="H1163" i="1"/>
  <c r="H1167" i="1"/>
  <c r="H1171" i="1"/>
  <c r="H1175" i="1"/>
  <c r="H1179" i="1"/>
  <c r="H1403" i="1"/>
  <c r="H1407" i="1"/>
  <c r="H1411" i="1"/>
  <c r="H1415" i="1"/>
  <c r="H1419" i="1"/>
  <c r="H1423" i="1"/>
  <c r="H1427" i="1"/>
  <c r="H1435" i="1"/>
  <c r="H1439" i="1"/>
  <c r="H1443" i="1"/>
  <c r="H1447" i="1"/>
  <c r="H1451" i="1"/>
  <c r="H1455" i="1"/>
  <c r="H1459" i="1"/>
  <c r="H1463" i="1"/>
  <c r="H1467" i="1"/>
  <c r="H1471" i="1"/>
  <c r="H1475" i="1"/>
  <c r="H1479" i="1"/>
  <c r="H1483" i="1"/>
  <c r="H336" i="9"/>
  <c r="E177" i="5"/>
  <c r="D1182" i="1"/>
  <c r="F90" i="6"/>
  <c r="D89" i="6"/>
  <c r="C1486" i="1"/>
  <c r="H1486" i="1" s="1"/>
  <c r="F118" i="6"/>
  <c r="C1514" i="1"/>
  <c r="H1514" i="1" s="1"/>
  <c r="B82" i="9"/>
  <c r="H493" i="1"/>
  <c r="H497" i="1"/>
  <c r="H501" i="1"/>
  <c r="H505" i="1"/>
  <c r="H509" i="1"/>
  <c r="H513" i="1"/>
  <c r="H517" i="1"/>
  <c r="H521" i="1"/>
  <c r="H525"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F234" i="4"/>
  <c r="D230" i="4"/>
  <c r="I27" i="3"/>
  <c r="D1401" i="1"/>
  <c r="E128" i="9"/>
  <c r="B128" i="9" s="1"/>
  <c r="B303" i="9"/>
  <c r="H1268" i="1"/>
  <c r="F467" i="4"/>
  <c r="D466" i="4"/>
  <c r="F13" i="5"/>
  <c r="D12" i="5"/>
  <c r="E251" i="5"/>
  <c r="F36" i="6"/>
  <c r="D35" i="6"/>
  <c r="B40" i="9"/>
  <c r="B80" i="9"/>
  <c r="B144" i="9"/>
  <c r="H462" i="1"/>
  <c r="H466" i="1"/>
  <c r="H470" i="1"/>
  <c r="H474" i="1"/>
  <c r="H478" i="1"/>
  <c r="H482" i="1"/>
  <c r="H486" i="1"/>
  <c r="H490" i="1"/>
  <c r="H494" i="1"/>
  <c r="H498" i="1"/>
  <c r="H502" i="1"/>
  <c r="H506" i="1"/>
  <c r="H510" i="1"/>
  <c r="H514" i="1"/>
  <c r="H518" i="1"/>
  <c r="H522" i="1"/>
  <c r="H526" i="1"/>
  <c r="H534" i="1"/>
  <c r="H538" i="1"/>
  <c r="H542" i="1"/>
  <c r="H546" i="1"/>
  <c r="H550" i="1"/>
  <c r="H554" i="1"/>
  <c r="H558" i="1"/>
  <c r="H562" i="1"/>
  <c r="H566" i="1"/>
  <c r="H570" i="1"/>
  <c r="H574" i="1"/>
  <c r="H578" i="1"/>
  <c r="H582" i="1"/>
  <c r="H586" i="1"/>
  <c r="H590" i="1"/>
  <c r="H594" i="1"/>
  <c r="H598" i="1"/>
  <c r="H602" i="1"/>
  <c r="H606" i="1"/>
  <c r="H610" i="1"/>
  <c r="H614" i="1"/>
  <c r="H618" i="1"/>
  <c r="H622" i="1"/>
  <c r="H626" i="1"/>
  <c r="H630" i="1"/>
  <c r="J1545" i="1"/>
  <c r="J1549" i="1"/>
  <c r="J1553" i="1"/>
  <c r="J1557" i="1"/>
  <c r="J1561" i="1"/>
  <c r="J1565" i="1"/>
  <c r="J1569" i="1"/>
  <c r="J1573" i="1"/>
  <c r="H1577" i="1"/>
  <c r="J1581" i="1"/>
  <c r="F216" i="4"/>
  <c r="D202" i="4"/>
  <c r="D321" i="4"/>
  <c r="D354" i="4"/>
  <c r="F136" i="5"/>
  <c r="D135" i="5"/>
  <c r="E78" i="9"/>
  <c r="B78" i="9" s="1"/>
  <c r="E120" i="9"/>
  <c r="B120" i="9" s="1"/>
  <c r="E142" i="9"/>
  <c r="B142" i="9" s="1"/>
  <c r="B232" i="9"/>
  <c r="B280" i="9"/>
  <c r="B282" i="9"/>
  <c r="B323" i="9"/>
  <c r="H1473" i="1"/>
  <c r="H1477" i="1"/>
  <c r="H1481" i="1"/>
  <c r="H1489" i="1"/>
  <c r="H1493" i="1"/>
  <c r="H1497" i="1"/>
  <c r="H1501" i="1"/>
  <c r="H1505" i="1"/>
  <c r="H1509" i="1"/>
  <c r="H1513" i="1"/>
  <c r="H1517" i="1"/>
  <c r="H1521" i="1"/>
  <c r="H1529" i="1"/>
  <c r="H1533" i="1"/>
  <c r="F50" i="4"/>
  <c r="D49" i="4"/>
  <c r="E417" i="4"/>
  <c r="D412" i="1" s="1"/>
  <c r="E22" i="7"/>
  <c r="B56" i="9"/>
  <c r="F298" i="9"/>
  <c r="E311" i="9"/>
  <c r="B311" i="9" s="1"/>
  <c r="H463" i="1"/>
  <c r="H467" i="1"/>
  <c r="H471" i="1"/>
  <c r="H475" i="1"/>
  <c r="H483" i="1"/>
  <c r="H487"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7" i="1"/>
  <c r="H631" i="1"/>
  <c r="H635" i="1"/>
  <c r="J1542" i="1"/>
  <c r="J1546" i="1"/>
  <c r="J1550" i="1"/>
  <c r="J1554" i="1"/>
  <c r="J1558" i="1"/>
  <c r="J1562" i="1"/>
  <c r="J1566" i="1"/>
  <c r="J1570" i="1"/>
  <c r="J1574" i="1"/>
  <c r="J1578" i="1"/>
  <c r="E49" i="4"/>
  <c r="D45" i="1" s="1"/>
  <c r="D82" i="4"/>
  <c r="E230" i="4"/>
  <c r="D226" i="1" s="1"/>
  <c r="F204" i="5"/>
  <c r="D203" i="5"/>
  <c r="D255" i="5"/>
  <c r="E30" i="9"/>
  <c r="B30" i="9" s="1"/>
  <c r="E94" i="9"/>
  <c r="B94" i="9" s="1"/>
  <c r="E170" i="9"/>
  <c r="B170" i="9" s="1"/>
  <c r="B235" i="9"/>
  <c r="B248" i="9"/>
  <c r="F259" i="9"/>
  <c r="B259" i="9" s="1"/>
  <c r="B272" i="9"/>
  <c r="B274" i="9"/>
  <c r="H1526" i="1"/>
  <c r="E7" i="4"/>
  <c r="F44" i="4"/>
  <c r="D43" i="4"/>
  <c r="E152" i="4"/>
  <c r="H464" i="1"/>
  <c r="H468" i="1"/>
  <c r="H472" i="1"/>
  <c r="H476" i="1"/>
  <c r="H480" i="1"/>
  <c r="H484" i="1"/>
  <c r="H488" i="1"/>
  <c r="H492" i="1"/>
  <c r="H496" i="1"/>
  <c r="H500" i="1"/>
  <c r="H504" i="1"/>
  <c r="H508" i="1"/>
  <c r="H512" i="1"/>
  <c r="H516"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36" i="1"/>
  <c r="H1539" i="1"/>
  <c r="J1543" i="1"/>
  <c r="J1547" i="1"/>
  <c r="J1551" i="1"/>
  <c r="J1559" i="1"/>
  <c r="H1563" i="1"/>
  <c r="J1567" i="1"/>
  <c r="H1571" i="1"/>
  <c r="J1575" i="1"/>
  <c r="J1579" i="1"/>
  <c r="F630" i="4"/>
  <c r="D629" i="4"/>
  <c r="E35" i="6"/>
  <c r="E141" i="6" s="1"/>
  <c r="D45" i="8"/>
  <c r="E46" i="9"/>
  <c r="B46" i="9" s="1"/>
  <c r="B48" i="9"/>
  <c r="E88" i="9"/>
  <c r="B88" i="9" s="1"/>
  <c r="E110" i="9"/>
  <c r="B110" i="9" s="1"/>
  <c r="E152" i="9"/>
  <c r="B152" i="9" s="1"/>
  <c r="B242" i="9"/>
  <c r="B251" i="9"/>
  <c r="B264" i="9"/>
  <c r="B266" i="9"/>
  <c r="F341" i="9"/>
  <c r="B341" i="9" s="1"/>
  <c r="F126" i="4"/>
  <c r="F170" i="4"/>
  <c r="D262" i="4"/>
  <c r="F274" i="4"/>
  <c r="D361" i="4"/>
  <c r="D571" i="4"/>
  <c r="D70" i="5"/>
  <c r="G314" i="9"/>
  <c r="D119" i="5"/>
  <c r="D296" i="5"/>
  <c r="F68" i="4"/>
  <c r="F74" i="4"/>
  <c r="F178" i="4"/>
  <c r="D647" i="4"/>
  <c r="D431" i="4"/>
  <c r="E156" i="9"/>
  <c r="B156" i="9" s="1"/>
  <c r="H314" i="9"/>
  <c r="D114" i="6"/>
  <c r="F134" i="4"/>
  <c r="D153" i="4"/>
  <c r="F165" i="4"/>
  <c r="F147" i="5"/>
  <c r="F256" i="5"/>
  <c r="F129" i="4"/>
  <c r="F135" i="4"/>
  <c r="F154" i="4"/>
  <c r="D597" i="4"/>
  <c r="F19" i="5"/>
  <c r="E337" i="9"/>
  <c r="B337" i="9" s="1"/>
  <c r="F252" i="5"/>
  <c r="D125" i="4"/>
  <c r="D273" i="4"/>
  <c r="D309" i="4"/>
  <c r="D536" i="4"/>
  <c r="F8" i="5"/>
  <c r="F35" i="5"/>
  <c r="D88" i="5"/>
  <c r="D178" i="5"/>
  <c r="D219"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78" i="5"/>
  <c r="F197" i="5"/>
  <c r="F203" i="5"/>
  <c r="F219" i="5"/>
  <c r="F5" i="6"/>
  <c r="D141" i="6"/>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G1585" i="1" l="1"/>
  <c r="H33" i="3"/>
  <c r="C1538" i="1"/>
  <c r="H19" i="9"/>
  <c r="E19" i="9" s="1"/>
  <c r="B19" i="9" s="1"/>
  <c r="E7" i="5"/>
  <c r="G421" i="1"/>
  <c r="G642" i="1"/>
  <c r="B207" i="9"/>
  <c r="F228" i="9"/>
  <c r="B228" i="9" s="1"/>
  <c r="I31" i="3"/>
  <c r="D1537" i="1"/>
  <c r="F273" i="4"/>
  <c r="C269" i="1"/>
  <c r="F119" i="5"/>
  <c r="C1124" i="1"/>
  <c r="F82" i="4"/>
  <c r="C78" i="1"/>
  <c r="I34" i="3"/>
  <c r="D1555" i="1"/>
  <c r="F491" i="4"/>
  <c r="C485" i="1"/>
  <c r="G339" i="9"/>
  <c r="E339" i="9" s="1"/>
  <c r="B339" i="9" s="1"/>
  <c r="C1223" i="1"/>
  <c r="F125" i="4"/>
  <c r="C121" i="1"/>
  <c r="E314" i="9"/>
  <c r="B314" i="9" s="1"/>
  <c r="E6" i="4"/>
  <c r="D3" i="1"/>
  <c r="I25" i="3"/>
  <c r="D1255" i="1"/>
  <c r="F479" i="4"/>
  <c r="C473" i="1"/>
  <c r="F221" i="4"/>
  <c r="C217" i="1"/>
  <c r="G336" i="9"/>
  <c r="E336" i="9" s="1"/>
  <c r="B336" i="9" s="1"/>
  <c r="D177" i="5"/>
  <c r="C1182" i="1"/>
  <c r="F431" i="4"/>
  <c r="D430" i="4"/>
  <c r="C425" i="1"/>
  <c r="F70" i="5"/>
  <c r="D69" i="5"/>
  <c r="C1075" i="1"/>
  <c r="F49" i="4"/>
  <c r="C45" i="1"/>
  <c r="F135" i="5"/>
  <c r="C1140" i="1"/>
  <c r="F12" i="5"/>
  <c r="D7" i="5"/>
  <c r="C1017" i="1"/>
  <c r="F88" i="5"/>
  <c r="C1093" i="1"/>
  <c r="F647" i="4"/>
  <c r="C641" i="1"/>
  <c r="F571" i="4"/>
  <c r="C565" i="1"/>
  <c r="I40" i="3"/>
  <c r="C1622" i="1"/>
  <c r="E5" i="7"/>
  <c r="F361" i="4"/>
  <c r="D360" i="4"/>
  <c r="C356" i="1"/>
  <c r="I28" i="3"/>
  <c r="D1431" i="1"/>
  <c r="F255" i="5"/>
  <c r="D251" i="5"/>
  <c r="C1259" i="1"/>
  <c r="F354" i="4"/>
  <c r="C349" i="1"/>
  <c r="F466" i="4"/>
  <c r="C460" i="1"/>
  <c r="F230" i="4"/>
  <c r="C226" i="1"/>
  <c r="F89" i="6"/>
  <c r="C1485" i="1"/>
  <c r="D1074" i="1"/>
  <c r="I23" i="3"/>
  <c r="F7" i="4"/>
  <c r="D6" i="4"/>
  <c r="C3" i="1"/>
  <c r="F597" i="4"/>
  <c r="C591" i="1"/>
  <c r="D152" i="4"/>
  <c r="C149" i="1"/>
  <c r="F629" i="4"/>
  <c r="C623" i="1"/>
  <c r="G338" i="9"/>
  <c r="E338" i="9" s="1"/>
  <c r="B338" i="9" s="1"/>
  <c r="C1207" i="1"/>
  <c r="F321" i="4"/>
  <c r="C316" i="1"/>
  <c r="F536" i="4"/>
  <c r="D535" i="4"/>
  <c r="C530" i="1"/>
  <c r="F262" i="4"/>
  <c r="C258" i="1"/>
  <c r="E299" i="4"/>
  <c r="I18" i="3"/>
  <c r="D148" i="1"/>
  <c r="F202" i="4"/>
  <c r="C198" i="1"/>
  <c r="F373" i="4"/>
  <c r="C368" i="1"/>
  <c r="F309" i="4"/>
  <c r="D308" i="4"/>
  <c r="C304" i="1"/>
  <c r="F114" i="6"/>
  <c r="C1510" i="1"/>
  <c r="H30" i="3"/>
  <c r="F296" i="5"/>
  <c r="C1300" i="1"/>
  <c r="F43" i="4"/>
  <c r="C39" i="1"/>
  <c r="F35" i="6"/>
  <c r="H28" i="3"/>
  <c r="C1431" i="1"/>
  <c r="E176" i="5"/>
  <c r="D1180" i="1" s="1"/>
  <c r="I24" i="3"/>
  <c r="D1181" i="1"/>
  <c r="K1481" i="9"/>
  <c r="G344" i="9"/>
  <c r="E344" i="9" s="1"/>
  <c r="B344" i="9" s="1"/>
  <c r="I39" i="3"/>
  <c r="C1621" i="1"/>
  <c r="G343" i="9"/>
  <c r="E343" i="9" s="1"/>
  <c r="F141" i="6"/>
  <c r="H31" i="3"/>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 i="5" l="1"/>
  <c r="D1011" i="1" s="1"/>
  <c r="I22" i="3"/>
  <c r="D1012" i="1"/>
  <c r="H356" i="1"/>
  <c r="G356" i="1"/>
  <c r="H473" i="1"/>
  <c r="G473" i="1"/>
  <c r="H530" i="1"/>
  <c r="G530" i="1"/>
  <c r="H349" i="1"/>
  <c r="G349" i="1"/>
  <c r="D418" i="4"/>
  <c r="C355" i="1"/>
  <c r="F360" i="4"/>
  <c r="H1140" i="1"/>
  <c r="G1140" i="1"/>
  <c r="D639" i="4"/>
  <c r="C424" i="1"/>
  <c r="F430" i="4"/>
  <c r="H1223" i="1"/>
  <c r="G1223" i="1"/>
  <c r="H1124" i="1"/>
  <c r="G1124" i="1"/>
  <c r="H258" i="1"/>
  <c r="G258" i="1"/>
  <c r="F7" i="5"/>
  <c r="D6" i="5"/>
  <c r="H22" i="3"/>
  <c r="C1012" i="1"/>
  <c r="H368" i="1"/>
  <c r="G368" i="1"/>
  <c r="H623" i="1"/>
  <c r="G623" i="1"/>
  <c r="H565" i="1"/>
  <c r="G565" i="1"/>
  <c r="H198" i="1"/>
  <c r="G198" i="1"/>
  <c r="D640" i="4"/>
  <c r="C529" i="1"/>
  <c r="F535" i="4"/>
  <c r="H149" i="1"/>
  <c r="G149" i="1"/>
  <c r="H641" i="1"/>
  <c r="G641" i="1"/>
  <c r="H460" i="1"/>
  <c r="G460" i="1"/>
  <c r="H425" i="1"/>
  <c r="G425" i="1"/>
  <c r="H1431" i="1"/>
  <c r="G1431" i="1"/>
  <c r="H1510" i="1"/>
  <c r="G1510" i="1"/>
  <c r="D299" i="4"/>
  <c r="H18" i="3"/>
  <c r="C148" i="1"/>
  <c r="F152" i="4"/>
  <c r="H1485" i="1"/>
  <c r="G1485" i="1"/>
  <c r="H1259" i="1"/>
  <c r="G1259" i="1"/>
  <c r="H45" i="1"/>
  <c r="G45" i="1"/>
  <c r="H1182" i="1"/>
  <c r="G1182" i="1"/>
  <c r="H485" i="1"/>
  <c r="G485" i="1"/>
  <c r="H269" i="1"/>
  <c r="G269" i="1"/>
  <c r="H121" i="1"/>
  <c r="G121" i="1"/>
  <c r="H316" i="1"/>
  <c r="G316" i="1"/>
  <c r="H591" i="1"/>
  <c r="G591" i="1"/>
  <c r="F251" i="5"/>
  <c r="H25" i="3"/>
  <c r="C1255" i="1"/>
  <c r="H1093" i="1"/>
  <c r="G1093" i="1"/>
  <c r="F177" i="5"/>
  <c r="D176" i="5"/>
  <c r="C1181" i="1"/>
  <c r="H24" i="3"/>
  <c r="H17" i="3"/>
  <c r="C2" i="1"/>
  <c r="F6" i="4"/>
  <c r="D422" i="4"/>
  <c r="D300" i="4"/>
  <c r="H78" i="1"/>
  <c r="G78" i="1"/>
  <c r="H1300" i="1"/>
  <c r="G1300" i="1"/>
  <c r="H304" i="1"/>
  <c r="G304" i="1"/>
  <c r="H226" i="1"/>
  <c r="G226" i="1"/>
  <c r="D1538" i="1"/>
  <c r="I33" i="3"/>
  <c r="G346" i="9"/>
  <c r="E346" i="9" s="1"/>
  <c r="H1075" i="1"/>
  <c r="G1075" i="1"/>
  <c r="I17" i="3"/>
  <c r="D2" i="1"/>
  <c r="E300" i="4"/>
  <c r="D296" i="1" s="1"/>
  <c r="E422" i="4"/>
  <c r="H1555" i="1"/>
  <c r="G1555" i="1"/>
  <c r="H39" i="1"/>
  <c r="G39" i="1"/>
  <c r="D417" i="4"/>
  <c r="C303" i="1"/>
  <c r="F308" i="4"/>
  <c r="D295" i="1"/>
  <c r="E423" i="4"/>
  <c r="E301" i="4"/>
  <c r="D297" i="1" s="1"/>
  <c r="H1207" i="1"/>
  <c r="G1207" i="1"/>
  <c r="H3" i="1"/>
  <c r="G3" i="1"/>
  <c r="H1622" i="1"/>
  <c r="G1622" i="1"/>
  <c r="H1017" i="1"/>
  <c r="G1017" i="1"/>
  <c r="F69" i="5"/>
  <c r="H23" i="3"/>
  <c r="C1074" i="1"/>
  <c r="H217" i="1"/>
  <c r="G217" i="1"/>
  <c r="B348" i="9"/>
  <c r="E347" i="9"/>
  <c r="H1537" i="1"/>
  <c r="G1537" i="1"/>
  <c r="H9" i="3"/>
  <c r="B343" i="9"/>
  <c r="E342" i="9"/>
  <c r="H1621" i="1"/>
  <c r="G1621" i="1"/>
  <c r="H11" i="3"/>
  <c r="H299" i="9" l="1"/>
  <c r="H1538" i="1"/>
  <c r="G1538" i="1"/>
  <c r="F300" i="4"/>
  <c r="C296" i="1"/>
  <c r="F639" i="4"/>
  <c r="C633" i="1"/>
  <c r="H20" i="9"/>
  <c r="E644" i="4"/>
  <c r="E425" i="4"/>
  <c r="D420" i="1" s="1"/>
  <c r="D418" i="1"/>
  <c r="H424" i="1"/>
  <c r="G424" i="1"/>
  <c r="H303" i="1"/>
  <c r="G303" i="1"/>
  <c r="D643" i="4"/>
  <c r="D424" i="4"/>
  <c r="F422" i="4"/>
  <c r="C417" i="1"/>
  <c r="H1181" i="1"/>
  <c r="G1181" i="1"/>
  <c r="E424" i="4"/>
  <c r="D419" i="1" s="1"/>
  <c r="D417" i="1"/>
  <c r="E643" i="4"/>
  <c r="H1074" i="1"/>
  <c r="G1074" i="1"/>
  <c r="F417" i="4"/>
  <c r="C412" i="1"/>
  <c r="H148" i="1"/>
  <c r="G148" i="1"/>
  <c r="H529" i="1"/>
  <c r="G529" i="1"/>
  <c r="C1011" i="1"/>
  <c r="F6" i="5"/>
  <c r="G306" i="9"/>
  <c r="E306" i="9" s="1"/>
  <c r="B306" i="9" s="1"/>
  <c r="G299" i="9"/>
  <c r="G2" i="1"/>
  <c r="H2" i="1"/>
  <c r="F640" i="4"/>
  <c r="C634" i="1"/>
  <c r="F176" i="5"/>
  <c r="C1180" i="1"/>
  <c r="C295" i="1"/>
  <c r="F299" i="4"/>
  <c r="D423" i="4"/>
  <c r="D301" i="4"/>
  <c r="H1012" i="1"/>
  <c r="G1012" i="1"/>
  <c r="H355" i="1"/>
  <c r="G355" i="1"/>
  <c r="H1255" i="1"/>
  <c r="G1255" i="1"/>
  <c r="B346" i="9"/>
  <c r="E345" i="9"/>
  <c r="I10" i="3" s="1"/>
  <c r="F418" i="4"/>
  <c r="C413" i="1"/>
  <c r="N3" i="9"/>
  <c r="I11" i="3"/>
  <c r="K3" i="9"/>
  <c r="I9" i="3"/>
  <c r="E299" i="9" l="1"/>
  <c r="B299" i="9" s="1"/>
  <c r="H413" i="1"/>
  <c r="G413" i="1"/>
  <c r="H634" i="1"/>
  <c r="G634" i="1"/>
  <c r="E645" i="4"/>
  <c r="D637" i="1"/>
  <c r="F643" i="4"/>
  <c r="C637" i="1"/>
  <c r="D645" i="4"/>
  <c r="H633" i="1"/>
  <c r="G633" i="1"/>
  <c r="H295" i="1"/>
  <c r="G295" i="1"/>
  <c r="F424" i="4"/>
  <c r="C419" i="1"/>
  <c r="F301" i="4"/>
  <c r="C297" i="1"/>
  <c r="H8" i="3"/>
  <c r="M3" i="9" s="1"/>
  <c r="G1011" i="1"/>
  <c r="H1011" i="1"/>
  <c r="D638" i="1"/>
  <c r="E646" i="4"/>
  <c r="G20" i="9"/>
  <c r="E20" i="9" s="1"/>
  <c r="B20" i="9" s="1"/>
  <c r="C418" i="1"/>
  <c r="D425" i="4"/>
  <c r="F423" i="4"/>
  <c r="D644" i="4"/>
  <c r="H296" i="1"/>
  <c r="G296" i="1"/>
  <c r="H412" i="1"/>
  <c r="G412" i="1"/>
  <c r="H417" i="1"/>
  <c r="G417" i="1"/>
  <c r="H1180" i="1"/>
  <c r="G1180" i="1"/>
  <c r="E650" i="4" l="1"/>
  <c r="D640" i="1"/>
  <c r="E649" i="4"/>
  <c r="D639" i="1"/>
  <c r="H418" i="1"/>
  <c r="G418" i="1"/>
  <c r="H419" i="1"/>
  <c r="G419" i="1"/>
  <c r="G637" i="1"/>
  <c r="H637" i="1"/>
  <c r="D646" i="4"/>
  <c r="F644" i="4"/>
  <c r="C638" i="1"/>
  <c r="H334" i="9"/>
  <c r="G334" i="9"/>
  <c r="F425" i="4"/>
  <c r="C420" i="1"/>
  <c r="G297" i="1"/>
  <c r="H297" i="1"/>
  <c r="D649" i="4"/>
  <c r="F645" i="4"/>
  <c r="C639" i="1"/>
  <c r="E334" i="9" l="1"/>
  <c r="H638" i="1"/>
  <c r="G638" i="1"/>
  <c r="H19" i="3"/>
  <c r="F649" i="4"/>
  <c r="C643" i="1"/>
  <c r="C640" i="1"/>
  <c r="D650" i="4"/>
  <c r="F646" i="4"/>
  <c r="G297" i="9"/>
  <c r="E297" i="9" s="1"/>
  <c r="B297" i="9" s="1"/>
  <c r="I19" i="3"/>
  <c r="D643" i="1"/>
  <c r="G639" i="1"/>
  <c r="H639" i="1"/>
  <c r="H420" i="1"/>
  <c r="G420" i="1"/>
  <c r="I20" i="3"/>
  <c r="D644" i="1"/>
  <c r="G640" i="1" l="1"/>
  <c r="H640" i="1"/>
  <c r="H7" i="3"/>
  <c r="J3" i="9" s="1"/>
  <c r="I5" i="9" s="1"/>
  <c r="H643" i="1"/>
  <c r="G643" i="1"/>
  <c r="H20" i="3"/>
  <c r="C644" i="1"/>
  <c r="F650" i="4"/>
  <c r="B334" i="9"/>
  <c r="E298" i="9"/>
  <c r="I8" i="3" s="1"/>
  <c r="G17" i="9" l="1"/>
  <c r="G21" i="9"/>
  <c r="G16" i="9"/>
  <c r="K12" i="9"/>
  <c r="K9" i="9"/>
  <c r="I7" i="9"/>
  <c r="G18" i="9"/>
  <c r="H644" i="1"/>
  <c r="G644" i="1"/>
  <c r="J8" i="9"/>
  <c r="H21" i="9"/>
  <c r="H16" i="9"/>
  <c r="I13" i="9"/>
  <c r="J10" i="9"/>
  <c r="J7" i="9"/>
  <c r="H22" i="9"/>
  <c r="J17" i="9"/>
  <c r="M15" i="9"/>
  <c r="J12" i="9"/>
  <c r="J9" i="9"/>
  <c r="K6" i="9"/>
  <c r="H18" i="9"/>
  <c r="J11" i="9"/>
  <c r="G15" i="9"/>
  <c r="H295" i="9"/>
  <c r="I17" i="9"/>
  <c r="L15" i="9"/>
  <c r="I12" i="9"/>
  <c r="I9" i="9"/>
  <c r="E9" i="9" s="1"/>
  <c r="B9" i="9" s="1"/>
  <c r="J6" i="9"/>
  <c r="L293" i="9"/>
  <c r="F293" i="9" s="1"/>
  <c r="B293" i="9" s="1"/>
  <c r="H17" i="9"/>
  <c r="H15" i="9"/>
  <c r="K11" i="9"/>
  <c r="K8" i="9"/>
  <c r="I6" i="9"/>
  <c r="G295" i="9"/>
  <c r="E295" i="9" s="1"/>
  <c r="B295" i="9" s="1"/>
  <c r="K5" i="9"/>
  <c r="M16" i="9"/>
  <c r="K13" i="9"/>
  <c r="I11" i="9"/>
  <c r="I8" i="9"/>
  <c r="J5" i="9"/>
  <c r="G22" i="9"/>
  <c r="L16" i="9"/>
  <c r="J13" i="9"/>
  <c r="K10" i="9"/>
  <c r="K7" i="9"/>
  <c r="E10" i="9" l="1"/>
  <c r="B10" i="9" s="1"/>
  <c r="E5" i="9"/>
  <c r="B5" i="9" s="1"/>
  <c r="F15" i="9"/>
  <c r="F23" i="9"/>
  <c r="E8" i="9"/>
  <c r="B8" i="9" s="1"/>
  <c r="E11" i="9"/>
  <c r="B11" i="9" s="1"/>
  <c r="E6" i="9"/>
  <c r="B6" i="9" s="1"/>
  <c r="E12" i="9"/>
  <c r="B12" i="9" s="1"/>
  <c r="E16" i="9"/>
  <c r="E21" i="9"/>
  <c r="B21" i="9" s="1"/>
  <c r="E7" i="9"/>
  <c r="B7" i="9" s="1"/>
  <c r="E13" i="9"/>
  <c r="B13" i="9" s="1"/>
  <c r="E17" i="9"/>
  <c r="B17" i="9" s="1"/>
  <c r="E15" i="9"/>
  <c r="F16" i="9"/>
  <c r="E23" i="9"/>
  <c r="I7" i="3" s="1"/>
  <c r="E18" i="9"/>
  <c r="B18" i="9" s="1"/>
  <c r="E22" i="9"/>
  <c r="B22" i="9" s="1"/>
  <c r="F14" i="9" l="1"/>
  <c r="F3" i="9" s="1"/>
  <c r="B15" i="9"/>
  <c r="B16" i="9"/>
  <c r="E14" i="9"/>
  <c r="I13" i="3" s="1"/>
  <c r="E4" i="9"/>
  <c r="E3" i="9" l="1"/>
</calcChain>
</file>

<file path=xl/sharedStrings.xml><?xml version="1.0" encoding="utf-8"?>
<sst xmlns="http://schemas.openxmlformats.org/spreadsheetml/2006/main" count="4733" uniqueCount="3656">
  <si>
    <t>Obveznik:</t>
  </si>
  <si>
    <t>18776 - PRIRODOSLOVNO-GRAFIČKA ŠKOLA ZADAR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</si>
  <si>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</si>
  <si>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</si>
  <si>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</si>
  <si>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</si>
  <si>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</si>
  <si>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</si>
  <si>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</si>
  <si>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</si>
  <si>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</si>
  <si>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</si>
  <si>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</si>
  <si>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</si>
  <si>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</si>
  <si>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</si>
  <si>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</si>
  <si>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</si>
  <si>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</si>
  <si>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</si>
  <si>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</si>
  <si>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</si>
  <si>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</si>
  <si>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</si>
  <si>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</si>
  <si>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</si>
  <si>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</si>
  <si>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</si>
  <si>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</si>
  <si>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</si>
  <si>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</si>
  <si>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</si>
  <si>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</si>
  <si>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</si>
  <si>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</si>
  <si>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</si>
  <si>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</si>
  <si>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</si>
  <si>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</si>
  <si>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</si>
  <si>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</si>
  <si>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</si>
  <si>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</si>
  <si>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</si>
  <si>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</si>
  <si>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</si>
  <si>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</si>
  <si>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</si>
  <si>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</si>
  <si>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</si>
  <si>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</si>
  <si>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</si>
  <si>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</si>
  <si>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</si>
  <si>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</si>
  <si>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</si>
  <si>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</si>
  <si>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</si>
  <si>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</si>
  <si>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</si>
  <si>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</si>
  <si>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</si>
  <si>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</si>
  <si>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</si>
  <si>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</si>
  <si>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</si>
  <si>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</si>
  <si>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</si>
  <si>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</si>
  <si>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</si>
  <si>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</si>
  <si>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</si>
  <si>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</si>
  <si>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</si>
  <si>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</si>
  <si>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</si>
  <si>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</si>
  <si>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</si>
  <si>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</si>
  <si>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</si>
  <si>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</si>
  <si>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</si>
  <si>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</si>
  <si>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</si>
  <si>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</si>
  <si>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</si>
  <si>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</si>
  <si>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</si>
  <si>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</si>
  <si>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</si>
  <si>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</si>
  <si>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</si>
  <si>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</si>
  <si>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</si>
  <si>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</si>
  <si>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</si>
  <si>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</si>
  <si>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</si>
  <si>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</si>
  <si>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</si>
  <si>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</si>
  <si>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</si>
  <si>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</si>
  <si>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</si>
  <si>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</si>
  <si>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</si>
  <si>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</si>
  <si>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</si>
  <si>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</si>
  <si>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</si>
  <si>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</si>
  <si>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</si>
  <si>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</si>
  <si>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</si>
  <si>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</si>
  <si>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</si>
  <si>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</si>
  <si>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</si>
  <si>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</si>
  <si>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</si>
  <si>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</si>
  <si>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</si>
  <si>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</si>
  <si>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</si>
  <si>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</si>
  <si>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</si>
  <si>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</si>
  <si>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</si>
  <si>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</si>
  <si>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</si>
  <si>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</si>
  <si>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</si>
  <si>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</si>
  <si>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</si>
  <si>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</si>
  <si>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</si>
  <si>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</si>
  <si>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</si>
  <si>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</si>
  <si>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</si>
  <si>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</si>
  <si>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</si>
  <si>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</si>
  <si>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</si>
  <si>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</si>
  <si>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</si>
  <si>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</si>
  <si>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</si>
  <si>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</si>
  <si>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</si>
  <si>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</si>
  <si>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</si>
  <si>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</si>
  <si>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</si>
  <si>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</si>
  <si>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</si>
  <si>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</si>
  <si>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</si>
  <si>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</si>
  <si>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</si>
  <si>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</si>
  <si>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</si>
  <si>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</si>
  <si>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</si>
  <si>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</si>
  <si>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</si>
  <si>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</si>
  <si>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</si>
  <si>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</si>
  <si>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</si>
  <si>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</si>
  <si>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</si>
  <si>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</si>
  <si>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</si>
  <si>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</si>
  <si>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</si>
  <si>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</si>
  <si>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</si>
  <si>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</si>
  <si>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</si>
  <si>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</si>
  <si>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</si>
  <si>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</si>
  <si>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</si>
  <si>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</si>
  <si>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</si>
  <si>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</si>
  <si>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</si>
  <si>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</si>
  <si>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</si>
  <si>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</si>
  <si>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</si>
  <si>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</si>
  <si>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</si>
  <si>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</si>
  <si>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</si>
  <si>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</si>
  <si>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</si>
  <si>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</si>
  <si>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</si>
  <si>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</si>
  <si>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</si>
  <si>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</si>
  <si>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</si>
  <si>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</si>
  <si>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</si>
  <si>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</si>
  <si>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</si>
  <si>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</si>
  <si>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</si>
  <si>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</si>
  <si>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</si>
  <si>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</si>
  <si>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</si>
  <si>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</si>
  <si>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</si>
  <si>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</si>
  <si>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</si>
  <si>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</si>
  <si>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</si>
  <si>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</si>
  <si>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</si>
  <si>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</si>
  <si>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</si>
  <si>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</si>
  <si>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</si>
  <si>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</si>
  <si>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</si>
  <si>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</si>
  <si>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</si>
  <si>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</si>
  <si>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</si>
  <si>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</si>
  <si>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</si>
  <si>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</si>
  <si>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</si>
  <si>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</si>
  <si>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</si>
  <si>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</si>
  <si>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</si>
  <si>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</si>
  <si>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</si>
  <si>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</si>
  <si>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</si>
  <si>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</si>
  <si>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</si>
  <si>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</si>
  <si>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</si>
  <si>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</si>
  <si>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</si>
  <si>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</si>
  <si>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</si>
  <si>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</si>
  <si>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</si>
  <si>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</si>
  <si>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</si>
  <si>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</si>
  <si>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</si>
  <si>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</si>
  <si>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</si>
  <si>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</si>
  <si>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</si>
  <si>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</si>
  <si>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</si>
  <si>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</si>
  <si>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</si>
  <si>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</si>
  <si>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</si>
  <si>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</si>
  <si>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</si>
  <si>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</si>
  <si>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</si>
  <si>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</si>
  <si>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</si>
  <si>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</si>
  <si>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</si>
  <si>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</si>
  <si>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</si>
  <si>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</si>
  <si>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</si>
  <si>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</si>
  <si>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</si>
  <si>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</si>
  <si>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</si>
  <si>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</si>
  <si>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</si>
  <si>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</si>
  <si>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</si>
  <si>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</si>
  <si>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</si>
  <si>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</si>
  <si>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</si>
  <si>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</si>
  <si>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</si>
  <si>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</si>
  <si>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</si>
  <si>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</si>
  <si>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</si>
  <si>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</si>
  <si>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</si>
  <si>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</si>
  <si>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</si>
  <si>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</si>
  <si>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</si>
  <si>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</si>
  <si>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</si>
  <si>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</si>
  <si>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</si>
  <si>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</si>
  <si>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</si>
  <si>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</si>
  <si>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</si>
  <si>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</si>
  <si>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</si>
  <si>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</si>
  <si>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</si>
  <si>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</si>
  <si>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</si>
  <si>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</si>
  <si>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</si>
  <si>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</si>
  <si>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</si>
  <si>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</si>
  <si>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</si>
  <si>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</si>
  <si>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</si>
  <si>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</si>
  <si>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</si>
  <si>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</si>
  <si>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</si>
  <si>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</si>
  <si>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</si>
  <si>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</si>
  <si>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</si>
  <si>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</si>
  <si>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</si>
  <si>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</si>
  <si>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</si>
  <si>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</si>
  <si>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</si>
  <si>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</si>
  <si>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</si>
  <si>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</si>
  <si>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</si>
  <si>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</si>
  <si>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</si>
  <si>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</si>
  <si>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</si>
  <si>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</si>
  <si>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</si>
  <si>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</si>
  <si>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</si>
  <si>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</si>
  <si>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</si>
  <si>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</si>
  <si>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</si>
  <si>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</si>
  <si>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</si>
  <si>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</si>
  <si>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</si>
  <si>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</si>
  <si>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</si>
  <si>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</si>
  <si>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</si>
  <si>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</si>
  <si>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</si>
  <si>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</si>
  <si>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</si>
  <si>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</si>
  <si>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</si>
  <si>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</si>
  <si>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</si>
  <si>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</si>
  <si>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</si>
  <si>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</si>
  <si>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</si>
  <si>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</si>
  <si>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</si>
  <si>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</si>
  <si>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</si>
  <si>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</si>
  <si>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</si>
  <si>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</si>
  <si>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</si>
  <si>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</si>
  <si>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</si>
  <si>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</si>
  <si>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</si>
  <si>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</si>
  <si>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</si>
  <si>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</si>
  <si>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</si>
  <si>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</si>
  <si>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</si>
  <si>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</si>
  <si>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</si>
  <si>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</si>
  <si>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</si>
  <si>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</si>
  <si>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</si>
  <si>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</si>
  <si>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</si>
  <si>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</si>
  <si>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</si>
  <si>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</si>
  <si>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</si>
  <si>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</si>
  <si>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</si>
  <si>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</si>
  <si>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</si>
  <si>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</si>
  <si>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</si>
  <si>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</si>
  <si>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</si>
  <si>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</si>
  <si>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</si>
  <si>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</si>
  <si>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</si>
  <si>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</si>
  <si>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</si>
  <si>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</si>
  <si>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</si>
  <si>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</si>
  <si>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</si>
  <si>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</si>
  <si>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</si>
  <si>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</si>
  <si>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</si>
  <si>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</si>
  <si>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</si>
  <si>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</si>
  <si>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</si>
  <si>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</si>
  <si>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</si>
  <si>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</si>
  <si>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</si>
  <si>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</si>
  <si>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</si>
  <si>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</si>
  <si>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</si>
  <si>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</si>
  <si>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</si>
  <si>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</si>
  <si>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</si>
  <si>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</si>
  <si>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</si>
  <si>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</si>
  <si>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</si>
  <si>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</si>
  <si>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</si>
  <si>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</si>
  <si>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</si>
  <si>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</si>
  <si>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</si>
  <si>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</si>
  <si>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</si>
  <si>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</si>
  <si>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</si>
  <si>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</si>
  <si>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</si>
  <si>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</si>
  <si>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</si>
  <si>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</si>
  <si>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</si>
  <si>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</si>
  <si>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</si>
  <si>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</si>
  <si>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</si>
  <si>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</si>
  <si>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</si>
  <si>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</si>
  <si>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</si>
  <si>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</si>
  <si>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</si>
  <si>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</si>
  <si>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</si>
  <si>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</si>
  <si>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</si>
  <si>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</si>
  <si>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</si>
  <si>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</si>
  <si>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</si>
  <si>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</si>
  <si>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</si>
  <si>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</si>
  <si>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</si>
  <si>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</si>
  <si>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</si>
  <si>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</si>
  <si>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</si>
  <si>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</si>
  <si>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</si>
  <si>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</si>
  <si>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</si>
  <si>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</si>
  <si>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</si>
  <si>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</si>
  <si>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</si>
  <si>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</si>
  <si>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</si>
  <si>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</si>
  <si>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</si>
  <si>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</si>
  <si>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</si>
  <si>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</si>
  <si>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</si>
  <si>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</si>
  <si>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</si>
  <si>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</si>
  <si>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</si>
  <si>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</si>
  <si>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</si>
  <si>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</si>
  <si>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</si>
  <si>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</si>
  <si>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</si>
  <si>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</si>
  <si>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</si>
  <si>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</si>
  <si>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</si>
  <si>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</si>
  <si>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</si>
  <si>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</si>
  <si>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</si>
  <si>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</si>
  <si>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</si>
  <si>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</si>
  <si>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</si>
  <si>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</si>
  <si>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</si>
  <si>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</si>
  <si>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</si>
  <si>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</si>
  <si>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</si>
  <si>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</si>
  <si>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</si>
  <si>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</si>
  <si>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</si>
  <si>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</si>
  <si>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</si>
  <si>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</si>
  <si>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</si>
  <si>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</si>
  <si>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</si>
  <si>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</si>
  <si>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</si>
  <si>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</si>
  <si>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</si>
  <si>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</si>
  <si>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</si>
  <si>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</si>
  <si>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</si>
  <si>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</si>
  <si>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</si>
  <si>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</si>
  <si>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</si>
  <si>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</si>
  <si>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</si>
  <si>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</si>
  <si>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</si>
  <si>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</si>
  <si>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</si>
  <si>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</si>
  <si>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</si>
  <si>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</si>
  <si>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</si>
  <si>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</si>
  <si>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</si>
  <si>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</si>
  <si>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</si>
  <si>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</si>
  <si>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</si>
  <si>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</si>
  <si>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</si>
  <si>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</si>
  <si>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</si>
  <si>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</si>
  <si>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</si>
  <si>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</si>
  <si>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</si>
  <si>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</si>
  <si>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</si>
  <si>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</si>
  <si>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</si>
  <si>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</si>
  <si>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</si>
  <si>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</si>
  <si>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</si>
  <si>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</si>
  <si>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</si>
  <si>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</si>
  <si>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</si>
  <si>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</si>
  <si>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</si>
  <si>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</si>
  <si>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</si>
  <si>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</si>
  <si>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</si>
  <si>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</si>
  <si>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</si>
  <si>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</si>
  <si>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</si>
  <si>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</si>
  <si>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</si>
  <si>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</si>
  <si>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</si>
  <si>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</si>
  <si>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</si>
  <si>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</si>
  <si>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</si>
  <si>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</si>
  <si>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</si>
  <si>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</si>
  <si>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</si>
  <si>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</si>
  <si>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</si>
  <si>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</si>
  <si>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</si>
  <si>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</si>
  <si>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</si>
  <si>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</si>
  <si>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</si>
  <si>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</si>
  <si>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</si>
  <si>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</si>
  <si>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</si>
  <si>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</si>
  <si>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</si>
  <si>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</si>
  <si>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</si>
  <si>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</si>
  <si>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</si>
  <si>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</si>
  <si>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</si>
  <si>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</si>
  <si>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</si>
  <si>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</si>
  <si>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</si>
  <si>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</si>
  <si>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</si>
  <si>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</si>
  <si>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</si>
  <si>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</si>
  <si>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</si>
  <si>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</si>
  <si>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</si>
  <si>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</si>
  <si>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</si>
  <si>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</si>
  <si>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</si>
  <si>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</si>
  <si>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</si>
  <si>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</si>
  <si>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</si>
  <si>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</si>
  <si>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</si>
  <si>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</si>
  <si>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</si>
  <si>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</si>
  <si>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</si>
  <si>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</si>
  <si>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</si>
  <si>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</si>
  <si>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</si>
  <si>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</si>
  <si>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</si>
  <si>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</si>
  <si>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</si>
  <si>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</si>
  <si>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</si>
  <si>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</si>
  <si>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</si>
  <si>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</si>
  <si>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</si>
  <si>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</si>
  <si>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</si>
  <si>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</si>
  <si>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</si>
  <si>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</si>
  <si>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</si>
  <si>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</si>
  <si>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</si>
  <si>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</si>
  <si>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</si>
  <si>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</si>
  <si>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</si>
  <si>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</si>
  <si>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</si>
  <si>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</si>
  <si>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</si>
  <si>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</si>
  <si>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</si>
  <si>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</si>
  <si>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</si>
  <si>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</si>
  <si>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</si>
  <si>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</si>
  <si>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</si>
  <si>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</si>
  <si>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</si>
  <si>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</si>
  <si>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</si>
  <si>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</si>
  <si>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</si>
  <si>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</si>
  <si>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</si>
  <si>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</si>
  <si>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</si>
  <si>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</si>
  <si>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</si>
  <si>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</si>
  <si>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</si>
  <si>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</si>
  <si>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</si>
  <si>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</si>
  <si>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</si>
  <si>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</si>
  <si>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</si>
  <si>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</si>
  <si>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</si>
  <si>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</si>
  <si>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</si>
  <si>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</si>
  <si>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</si>
  <si>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</si>
  <si>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</si>
  <si>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</si>
  <si>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</si>
  <si>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</si>
  <si>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</si>
  <si>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</si>
  <si>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</si>
  <si>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</si>
  <si>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</si>
  <si>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</si>
  <si>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</si>
  <si>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</si>
  <si>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</si>
  <si>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</si>
  <si>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</si>
  <si>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</si>
  <si>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</si>
  <si>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</si>
  <si>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</si>
  <si>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</si>
  <si>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</si>
  <si>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</si>
  <si>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</si>
  <si>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</si>
  <si>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</si>
  <si>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</si>
  <si>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</si>
  <si>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</si>
  <si>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</si>
  <si>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</si>
  <si>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</si>
  <si>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</si>
  <si>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</si>
  <si>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</si>
  <si>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</si>
  <si>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</si>
  <si>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</si>
  <si>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</si>
  <si>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</si>
  <si>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</si>
  <si>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</si>
  <si>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</si>
  <si>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</si>
  <si>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</si>
  <si>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</si>
  <si>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</si>
  <si>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</si>
  <si>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</si>
  <si>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</si>
  <si>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</si>
  <si>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</si>
  <si>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</si>
  <si>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</si>
  <si>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</si>
  <si>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</si>
  <si>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</si>
  <si>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</si>
  <si>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</si>
  <si>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</si>
  <si>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</si>
  <si>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</si>
  <si>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</si>
  <si>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</si>
  <si>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</si>
  <si>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</si>
  <si>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</si>
  <si>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</si>
  <si>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</si>
  <si>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</si>
  <si>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</si>
  <si>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</si>
  <si>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</si>
  <si>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</si>
  <si>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</si>
  <si>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</si>
  <si>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</si>
  <si>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</si>
  <si>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</si>
  <si>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</si>
  <si>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</si>
  <si>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</si>
  <si>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</si>
  <si>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</si>
  <si>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</si>
  <si>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</si>
  <si>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</si>
  <si>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</si>
  <si>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</si>
  <si>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</si>
  <si>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</si>
  <si>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</si>
  <si>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</si>
  <si>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</si>
  <si>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</si>
  <si>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</si>
  <si>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</si>
  <si>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</si>
  <si>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</si>
  <si>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</si>
  <si>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</si>
  <si>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</si>
  <si>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</si>
  <si>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</si>
  <si>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</si>
  <si>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</si>
  <si>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</si>
  <si>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</si>
  <si>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</si>
  <si>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</si>
  <si>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</si>
  <si>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</si>
  <si>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</si>
  <si>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</si>
  <si>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</si>
  <si>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</si>
  <si>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</si>
  <si>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</si>
  <si>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</si>
  <si>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</si>
  <si>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</si>
  <si>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</si>
  <si>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</si>
  <si>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</si>
  <si>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</si>
  <si>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</si>
  <si>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</si>
  <si>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</si>
  <si>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</si>
  <si>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</si>
  <si>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</si>
  <si>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</si>
  <si>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</si>
  <si>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</si>
  <si>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</si>
  <si>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</si>
  <si>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</si>
  <si>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</si>
  <si>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</si>
  <si>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</si>
  <si>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</si>
  <si>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</si>
  <si>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</si>
  <si>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</si>
  <si>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</si>
  <si>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</si>
  <si>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</si>
  <si>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</si>
  <si>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</si>
  <si>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</si>
  <si>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</si>
  <si>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</si>
  <si>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</si>
  <si>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</si>
  <si>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</si>
  <si>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</si>
  <si>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</si>
  <si>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</si>
  <si>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</si>
  <si>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</si>
  <si>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</si>
  <si>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</si>
  <si>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</si>
  <si>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</si>
  <si>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</si>
  <si>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</si>
  <si>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</si>
  <si>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</si>
  <si>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</si>
  <si>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</si>
  <si>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</si>
  <si>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</si>
  <si>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</si>
  <si>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</si>
  <si>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</si>
  <si>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</si>
  <si>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</si>
  <si>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</si>
  <si>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</si>
  <si>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</si>
  <si>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</si>
  <si>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</si>
  <si>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</si>
  <si>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</si>
  <si>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</si>
  <si>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</si>
  <si>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</si>
  <si>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</si>
  <si>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</si>
  <si>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</si>
  <si>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</si>
  <si>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</si>
  <si>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</si>
  <si>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</si>
  <si>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</si>
  <si>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</si>
  <si>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</si>
  <si>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</si>
  <si>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</si>
  <si>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</si>
  <si>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</si>
  <si>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</si>
  <si>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</si>
  <si>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</si>
  <si>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</si>
  <si>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</si>
  <si>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</si>
  <si>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</si>
  <si>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</si>
  <si>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</si>
  <si>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</si>
  <si>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</si>
  <si>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</si>
  <si>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</si>
  <si>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</si>
  <si>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</si>
  <si>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</si>
  <si>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</si>
  <si>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</si>
  <si>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</si>
  <si>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</si>
  <si>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</si>
  <si>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</si>
  <si>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</si>
  <si>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</si>
  <si>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</si>
  <si>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</si>
  <si>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</si>
  <si>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</si>
  <si>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</si>
  <si>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</si>
  <si>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</si>
  <si>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</si>
  <si>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</si>
  <si>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</si>
  <si>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</si>
  <si>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</si>
  <si>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</si>
  <si>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</si>
  <si>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</si>
  <si>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</si>
  <si>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</si>
  <si>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</si>
  <si>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</si>
  <si>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</si>
  <si>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</si>
  <si>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</si>
  <si>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</si>
  <si>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</si>
  <si>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</si>
  <si>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</si>
  <si>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</si>
  <si>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</si>
  <si>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</si>
  <si>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</si>
  <si>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</si>
  <si>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</si>
  <si>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</si>
  <si>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</si>
  <si>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</si>
  <si>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</si>
  <si>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</si>
  <si>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</si>
  <si>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</si>
  <si>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</si>
  <si>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</si>
  <si>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</si>
  <si>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</si>
  <si>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</si>
  <si>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</si>
  <si>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</si>
  <si>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</si>
  <si>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</si>
  <si>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</si>
  <si>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</si>
  <si>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</si>
  <si>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</si>
  <si>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</si>
  <si>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</si>
  <si>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</si>
  <si>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</si>
  <si>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</si>
  <si>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</si>
  <si>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</si>
  <si>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</si>
  <si>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</si>
  <si>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</si>
  <si>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</si>
  <si>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</si>
  <si>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</si>
  <si>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</si>
  <si>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</si>
  <si>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</si>
  <si>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</si>
  <si>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</si>
  <si>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</si>
  <si>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</si>
  <si>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</si>
  <si>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</si>
  <si>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</si>
  <si>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</si>
  <si>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</si>
  <si>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</si>
  <si>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</si>
  <si>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</si>
  <si>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</si>
  <si>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</si>
  <si>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</si>
  <si>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</si>
  <si>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</si>
  <si>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</si>
  <si>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</si>
  <si>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</si>
  <si>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</si>
  <si>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</si>
  <si>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</si>
  <si>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</si>
  <si>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</si>
  <si>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</si>
  <si>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</si>
  <si>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</si>
  <si>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</si>
  <si>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</si>
  <si>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</si>
  <si>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</si>
  <si>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</si>
  <si>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</si>
  <si>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</si>
  <si>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</si>
  <si>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</si>
  <si>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</si>
  <si>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</si>
  <si>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</si>
  <si>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</si>
  <si>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</si>
  <si>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</si>
  <si>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</si>
  <si>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</si>
  <si>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</si>
  <si>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</si>
  <si>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</si>
  <si>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</si>
  <si>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</si>
  <si>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</si>
  <si>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</si>
  <si>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</si>
  <si>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</si>
  <si>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</si>
  <si>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</si>
  <si>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</si>
  <si>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</si>
  <si>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</si>
  <si>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</si>
  <si>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</si>
  <si>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</si>
  <si>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</si>
  <si>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</si>
  <si>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</si>
  <si>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</si>
  <si>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</si>
  <si>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</si>
  <si>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</si>
  <si>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</si>
  <si>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</si>
  <si>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</si>
  <si>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</si>
  <si>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</si>
  <si>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</si>
  <si>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</si>
  <si>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</si>
  <si>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</si>
  <si>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</si>
  <si>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</si>
  <si>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</si>
  <si>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</si>
  <si>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</si>
  <si>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</si>
  <si>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</si>
  <si>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</si>
  <si>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</si>
  <si>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</si>
  <si>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</si>
  <si>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</si>
  <si>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</si>
  <si>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</si>
  <si>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</si>
  <si>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</si>
  <si>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</si>
  <si>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</si>
  <si>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</si>
  <si>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</si>
  <si>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</si>
  <si>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</si>
  <si>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</si>
  <si>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</si>
  <si>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</si>
  <si>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</si>
  <si>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</si>
  <si>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</si>
  <si>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</si>
  <si>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</si>
  <si>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</si>
  <si>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</si>
  <si>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</si>
  <si>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</si>
  <si>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</si>
  <si>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</si>
  <si>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</si>
  <si>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</si>
  <si>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</si>
  <si>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</si>
  <si>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</si>
  <si>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</si>
  <si>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</si>
  <si>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</si>
  <si>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</si>
  <si>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</si>
  <si>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</si>
  <si>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</si>
  <si>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</si>
  <si>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</si>
  <si>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</si>
  <si>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</si>
  <si>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</si>
  <si>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</si>
  <si>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</si>
  <si>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</si>
  <si>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</si>
  <si>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</si>
  <si>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</si>
  <si>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</si>
  <si>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</si>
  <si>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</si>
  <si>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</si>
  <si>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</si>
  <si>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</si>
  <si>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</si>
  <si>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</si>
  <si>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</si>
  <si>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</si>
  <si>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</si>
  <si>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</si>
  <si>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</si>
  <si>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</si>
  <si>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</si>
  <si>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</si>
  <si>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</si>
  <si>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</si>
  <si>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</si>
  <si>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</si>
  <si>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</si>
  <si>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</si>
  <si>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</si>
  <si>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</si>
  <si>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</si>
  <si>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</si>
  <si>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</si>
  <si>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</si>
  <si>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</si>
  <si>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</si>
  <si>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</si>
  <si>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</si>
  <si>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</si>
  <si>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</si>
  <si>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</si>
  <si>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</si>
  <si>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</si>
  <si>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</si>
  <si>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</si>
  <si>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</si>
  <si>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</si>
  <si>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</si>
  <si>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</si>
  <si>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</si>
  <si>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</si>
  <si>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</si>
  <si>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</si>
  <si>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</si>
  <si>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</si>
  <si>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</si>
  <si>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</si>
  <si>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</si>
  <si>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</si>
  <si>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</si>
  <si>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</si>
  <si>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</si>
  <si>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</si>
  <si>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</si>
  <si>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</si>
  <si>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</si>
  <si>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</si>
  <si>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</si>
  <si>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</si>
  <si>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</si>
  <si>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</si>
  <si>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</si>
  <si>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</si>
  <si>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</si>
  <si>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</si>
  <si>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</si>
  <si>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</si>
  <si>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</si>
  <si>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</si>
  <si>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</si>
  <si>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</si>
  <si>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</si>
  <si>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</si>
  <si>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</si>
  <si>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</si>
  <si>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</si>
  <si>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</si>
  <si>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</si>
  <si>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</si>
  <si>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</si>
  <si>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</si>
  <si>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</si>
  <si>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</si>
  <si>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</si>
  <si>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</si>
  <si>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</si>
  <si>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</si>
  <si>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</si>
  <si>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</si>
  <si>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</si>
  <si>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</si>
  <si>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</si>
  <si>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</si>
  <si>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</si>
  <si>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</si>
  <si>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</si>
  <si>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</si>
  <si>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</si>
  <si>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</si>
  <si>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</si>
  <si>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</si>
  <si>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</si>
  <si>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</si>
  <si>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</si>
  <si>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</si>
  <si>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</si>
  <si>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</si>
  <si>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</si>
  <si>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</si>
  <si>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</si>
  <si>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</si>
  <si>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</si>
  <si>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</si>
  <si>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</si>
  <si>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</si>
  <si>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</si>
  <si>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</si>
  <si>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</si>
  <si>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</si>
  <si>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</si>
  <si>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</si>
  <si>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</si>
  <si>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</si>
  <si>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</si>
  <si>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</si>
  <si>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</si>
  <si>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</si>
  <si>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</si>
  <si>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</si>
  <si>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</si>
  <si>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</si>
  <si>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</si>
  <si>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</si>
  <si>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</si>
  <si>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</si>
  <si>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</si>
  <si>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</si>
  <si>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</si>
  <si>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</si>
  <si>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</si>
  <si>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</si>
  <si>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</si>
  <si>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</si>
  <si>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</si>
  <si>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</si>
  <si>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</si>
  <si>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</si>
  <si>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</si>
  <si>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</si>
  <si>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</si>
  <si>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</si>
  <si>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</si>
  <si>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</si>
  <si>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</si>
  <si>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</si>
  <si>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</si>
  <si>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</si>
  <si>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</si>
  <si>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</si>
  <si>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</si>
  <si>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</si>
  <si>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</si>
  <si>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</si>
  <si>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</si>
  <si>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</si>
  <si>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</si>
  <si>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</si>
  <si>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</si>
  <si>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</si>
  <si>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</si>
  <si>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</si>
  <si>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</si>
  <si>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</si>
  <si>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</si>
  <si>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</si>
  <si>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</si>
  <si>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</si>
  <si>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</si>
  <si>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</si>
  <si>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</si>
  <si>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</si>
  <si>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</si>
  <si>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</si>
  <si>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</si>
  <si>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</si>
  <si>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</si>
  <si>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</si>
  <si>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</si>
  <si>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</si>
  <si>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</si>
  <si>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</si>
  <si>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</si>
  <si>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</si>
  <si>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</si>
  <si>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</si>
  <si>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</si>
  <si>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</si>
  <si>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</si>
  <si>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</si>
  <si>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</si>
  <si>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</si>
  <si>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</si>
  <si>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</si>
  <si>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</si>
  <si>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</si>
  <si>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</si>
  <si>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</si>
  <si>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</si>
  <si>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</si>
  <si>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</si>
  <si>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</si>
  <si>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</si>
  <si>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</si>
  <si>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</si>
  <si>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</si>
  <si>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</si>
  <si>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</si>
  <si>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</si>
  <si>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</si>
  <si>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</si>
  <si>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</si>
  <si>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</si>
  <si>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</si>
  <si>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</si>
  <si>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</si>
  <si>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</si>
  <si>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</si>
  <si>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</si>
  <si>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</si>
  <si>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</si>
  <si>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</si>
  <si>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</si>
  <si>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</si>
  <si>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</si>
  <si>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</si>
  <si>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</si>
  <si>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</si>
  <si>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</si>
  <si>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</si>
  <si>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</si>
  <si>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</si>
  <si>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</si>
  <si>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</si>
  <si>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</si>
  <si>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</si>
  <si>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</si>
  <si>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</si>
  <si>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</si>
  <si>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</si>
  <si>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</si>
  <si>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</si>
  <si>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</si>
  <si>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</si>
  <si>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</si>
  <si>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</si>
  <si>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</si>
  <si>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</si>
  <si>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</si>
  <si>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</si>
  <si>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</si>
  <si>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</si>
  <si>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</si>
  <si>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</si>
  <si>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</si>
  <si>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</si>
  <si>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</si>
  <si>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</si>
  <si>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</si>
  <si>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</si>
  <si>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</si>
  <si>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</si>
  <si>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</si>
  <si>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</si>
  <si>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</si>
  <si>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</si>
  <si>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</si>
  <si>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</si>
  <si>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</si>
  <si>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</si>
  <si>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</si>
  <si>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</si>
  <si>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</si>
  <si>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</si>
  <si>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</si>
  <si>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</si>
  <si>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</si>
  <si>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</si>
  <si>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</si>
  <si>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</si>
  <si>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</si>
  <si>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</si>
  <si>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</si>
  <si>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</si>
  <si>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</si>
  <si>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</si>
  <si>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</si>
  <si>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</si>
  <si>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</si>
  <si>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</si>
  <si>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</si>
  <si>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</si>
  <si>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</si>
  <si>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</si>
  <si>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</si>
  <si>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</si>
  <si>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</si>
  <si>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</si>
  <si>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</si>
  <si>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</si>
  <si>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</si>
  <si>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</si>
  <si>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</si>
  <si>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</si>
  <si>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</si>
  <si>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</si>
  <si>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</si>
  <si>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</si>
  <si>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</si>
  <si>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</si>
  <si>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</si>
  <si>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</si>
  <si>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</si>
  <si>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</si>
  <si>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</si>
  <si>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</si>
  <si>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</si>
  <si>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</si>
  <si>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</si>
  <si>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</si>
  <si>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</si>
  <si>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</si>
  <si>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</si>
  <si>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</si>
  <si>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</si>
  <si>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</si>
  <si>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</si>
  <si>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</si>
  <si>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</si>
  <si>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</si>
  <si>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</si>
  <si>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</si>
  <si>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</si>
  <si>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</si>
  <si>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</si>
  <si>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</si>
  <si>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</si>
  <si>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</si>
  <si>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</si>
  <si>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</si>
  <si>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</si>
  <si>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</si>
  <si>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</si>
  <si>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</si>
  <si>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</si>
  <si>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</si>
  <si>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</si>
  <si>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</si>
  <si>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</si>
  <si>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</si>
  <si>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</si>
  <si>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</si>
  <si>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</si>
  <si>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</si>
  <si>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</si>
  <si>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</si>
  <si>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</si>
  <si>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</si>
  <si>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</si>
  <si>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</si>
  <si>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</si>
  <si>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</si>
  <si>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</si>
  <si>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</si>
  <si>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</si>
  <si>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</si>
  <si>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</si>
  <si>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</si>
  <si>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</si>
  <si>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</si>
  <si>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</si>
  <si>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</si>
  <si>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</si>
  <si>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</si>
  <si>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</si>
  <si>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</si>
  <si>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</si>
  <si>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</si>
  <si>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</si>
  <si>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</si>
  <si>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</si>
  <si>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</si>
  <si>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</si>
  <si>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</si>
  <si>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</si>
  <si>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</si>
  <si>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</si>
  <si>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</si>
  <si>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</si>
  <si>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</si>
  <si>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</si>
  <si>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</si>
  <si>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</si>
  <si>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</si>
  <si>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</si>
  <si>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</si>
  <si>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</si>
  <si>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</si>
  <si>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</si>
  <si>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</si>
  <si>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</si>
  <si>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</si>
  <si>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</si>
  <si>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</si>
  <si>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</si>
  <si>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</si>
  <si>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</si>
  <si>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</si>
  <si>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</si>
  <si>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</si>
  <si>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</si>
  <si>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</si>
  <si>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</si>
  <si>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</si>
  <si>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</si>
  <si>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</si>
  <si>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</si>
  <si>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</si>
  <si>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</si>
  <si>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</si>
  <si>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</si>
  <si>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</si>
  <si>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</si>
  <si>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</si>
  <si>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</si>
  <si>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</si>
  <si>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</si>
  <si>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</si>
  <si>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</si>
  <si>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</si>
  <si>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</si>
  <si>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</si>
  <si>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</si>
  <si>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</si>
  <si>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</si>
  <si>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</si>
  <si>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</si>
  <si>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</si>
  <si>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</si>
  <si>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</si>
  <si>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</si>
  <si>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</si>
  <si>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</si>
  <si>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</si>
  <si>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</si>
  <si>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</si>
  <si>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</si>
  <si>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</si>
  <si>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</si>
  <si>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</si>
  <si>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</si>
  <si>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</si>
  <si>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</si>
  <si>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</si>
  <si>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</si>
  <si>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</si>
  <si>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</si>
  <si>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</si>
  <si>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</si>
  <si>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</si>
  <si>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</si>
  <si>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</si>
  <si>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</si>
  <si>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</si>
  <si>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</si>
  <si>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</si>
  <si>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</si>
  <si>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</si>
  <si>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</si>
  <si>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</si>
  <si>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</si>
  <si>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</si>
  <si>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</si>
  <si>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</si>
  <si>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</si>
  <si>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</si>
  <si>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</si>
  <si>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</si>
  <si>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</si>
  <si>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</si>
  <si>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</si>
  <si>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</si>
  <si>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</si>
  <si>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</si>
  <si>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</si>
  <si>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</si>
  <si>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</si>
  <si>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</si>
  <si>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</si>
  <si>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</si>
  <si>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</si>
  <si>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</si>
  <si>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</si>
  <si>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</si>
  <si>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</si>
  <si>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</si>
  <si>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</si>
  <si>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</si>
  <si>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</si>
  <si>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</si>
  <si>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</si>
  <si>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</si>
  <si>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</si>
  <si>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</si>
  <si>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</si>
  <si>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</si>
  <si>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</si>
  <si>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</si>
  <si>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</si>
  <si>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</si>
  <si>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</si>
  <si>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</si>
  <si>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</si>
  <si>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</si>
  <si>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</si>
  <si>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</si>
  <si>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</si>
  <si>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</si>
  <si>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</si>
  <si>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</si>
  <si>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</si>
  <si>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</si>
  <si>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</si>
  <si>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</si>
  <si>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</si>
  <si>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</si>
  <si>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</si>
  <si>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</si>
  <si>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</si>
  <si>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</si>
  <si>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</si>
  <si>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</si>
  <si>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</si>
  <si>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</si>
  <si>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</si>
  <si>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</si>
  <si>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</si>
  <si>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</si>
  <si>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</si>
  <si>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</si>
  <si>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</si>
  <si>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</si>
  <si>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</si>
  <si>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</si>
  <si>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</si>
  <si>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</si>
  <si>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</si>
  <si>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</si>
  <si>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</si>
  <si>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</si>
  <si>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</si>
  <si>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</si>
  <si>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</si>
  <si>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</si>
  <si>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</si>
  <si>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</si>
  <si>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</si>
  <si>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</si>
  <si>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</si>
  <si>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</si>
  <si>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</si>
  <si>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</si>
  <si>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</si>
  <si>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</si>
  <si>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</si>
  <si>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</si>
  <si>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</si>
  <si>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</si>
  <si>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</si>
  <si>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</si>
  <si>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</si>
  <si>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</si>
  <si>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</si>
  <si>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</si>
  <si>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</si>
  <si>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</si>
  <si>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</si>
  <si>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</si>
  <si>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</si>
  <si>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</si>
  <si>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</si>
  <si>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</si>
  <si>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</si>
  <si>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</si>
  <si>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</si>
  <si>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</si>
  <si>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</si>
  <si>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</si>
  <si>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</si>
  <si>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</si>
  <si>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</si>
  <si>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</si>
  <si>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</si>
  <si>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</si>
  <si>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</si>
  <si>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</si>
  <si>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</si>
  <si>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</si>
  <si>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</si>
  <si>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</si>
  <si>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</si>
  <si>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</si>
  <si>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</si>
  <si>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</si>
  <si>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</si>
  <si>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</si>
  <si>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</si>
  <si>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</si>
  <si>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</si>
  <si>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</si>
  <si>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</si>
  <si>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</si>
  <si>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</si>
  <si>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</si>
  <si>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</si>
  <si>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</si>
  <si>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</si>
  <si>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</si>
  <si>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</si>
  <si>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</si>
  <si>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</si>
  <si>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</si>
  <si>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</si>
  <si>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</si>
  <si>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</si>
  <si>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</si>
  <si>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</si>
  <si>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</si>
  <si>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</si>
  <si>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</si>
  <si>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</si>
  <si>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</si>
  <si>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</si>
  <si>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</si>
  <si>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</si>
  <si>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</si>
  <si>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</si>
  <si>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</si>
  <si>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</si>
  <si>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</si>
  <si>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</si>
  <si>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</si>
  <si>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</si>
  <si>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</si>
  <si>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</si>
  <si>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</si>
  <si>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</si>
  <si>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</si>
  <si>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</si>
  <si>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</si>
  <si>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</si>
  <si>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</si>
  <si>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</si>
  <si>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</si>
  <si>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</si>
  <si>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</si>
  <si>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</si>
  <si>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</si>
  <si>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</si>
  <si>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</si>
  <si>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</si>
  <si>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</si>
  <si>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</si>
  <si>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</si>
  <si>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</si>
  <si>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</si>
  <si>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</si>
  <si>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</si>
  <si>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</si>
  <si>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</si>
  <si>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</si>
  <si>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</si>
  <si>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</si>
  <si>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</si>
  <si>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</si>
  <si>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</si>
  <si>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</si>
  <si>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</si>
  <si>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</si>
  <si>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</si>
  <si>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</si>
  <si>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</si>
  <si>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</si>
  <si>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</si>
  <si>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</si>
  <si>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</si>
  <si>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</si>
  <si>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</si>
  <si>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</si>
  <si>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</si>
  <si>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</si>
  <si>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</si>
  <si>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</si>
  <si>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</si>
  <si>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</si>
  <si>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</si>
  <si>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</si>
  <si>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</si>
  <si>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</si>
  <si>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</si>
  <si>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</si>
  <si>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</si>
  <si>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</si>
  <si>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</si>
  <si>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</si>
  <si>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</si>
  <si>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</si>
  <si>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</si>
  <si>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</si>
  <si>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</si>
  <si>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</si>
  <si>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</si>
  <si>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</si>
  <si>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</si>
  <si>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</si>
  <si>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</si>
  <si>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</si>
  <si>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</si>
  <si>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</si>
  <si>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</si>
  <si>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</si>
  <si>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</si>
  <si>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</si>
  <si>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</si>
  <si>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</si>
  <si>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</si>
  <si>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</si>
  <si>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</si>
  <si>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</si>
  <si>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</si>
  <si>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</si>
  <si>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</si>
  <si>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</si>
  <si>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</si>
  <si>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</si>
  <si>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</si>
  <si>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</si>
  <si>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</si>
  <si>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</si>
  <si>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</si>
  <si>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</si>
  <si>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</si>
  <si>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</si>
  <si>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</si>
  <si>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</si>
  <si>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</si>
  <si>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</si>
  <si>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</si>
  <si>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</si>
  <si>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</si>
  <si>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</si>
  <si>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</si>
  <si>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</si>
  <si>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</si>
  <si>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</si>
  <si>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</si>
  <si>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</si>
  <si>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</si>
  <si>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</si>
  <si>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</si>
  <si>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</si>
  <si>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</si>
  <si>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</si>
  <si>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</si>
  <si>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</si>
  <si>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</si>
  <si>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</si>
  <si>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</si>
  <si>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</si>
  <si>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</si>
  <si>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</si>
  <si>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</si>
  <si>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</si>
  <si>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</si>
  <si>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</si>
  <si>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</si>
  <si>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</si>
  <si>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</si>
  <si>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</si>
  <si>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</si>
  <si>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</si>
  <si>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</si>
  <si>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</si>
  <si>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</si>
  <si>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</si>
  <si>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</si>
  <si>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</si>
  <si>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</si>
  <si>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</si>
  <si>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</si>
  <si>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</si>
  <si>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</si>
  <si>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</si>
  <si>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</si>
  <si>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</si>
  <si>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</si>
  <si>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</si>
  <si>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</si>
  <si>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</si>
  <si>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</si>
  <si>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</si>
  <si>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</si>
  <si>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</si>
  <si>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</si>
  <si>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</si>
  <si>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</si>
  <si>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</si>
  <si>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</si>
  <si>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</si>
  <si>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</si>
  <si>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</si>
  <si>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</si>
  <si>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</si>
  <si>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</si>
  <si>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</si>
  <si>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</si>
  <si>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</si>
  <si>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</si>
  <si>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</si>
  <si>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</si>
  <si>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</si>
  <si>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</si>
  <si>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</si>
  <si>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</si>
  <si>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</si>
  <si>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</si>
  <si>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</si>
  <si>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</si>
  <si>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</si>
  <si>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</si>
  <si>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</si>
  <si>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</si>
  <si>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</si>
  <si>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</si>
  <si>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</si>
  <si>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</si>
  <si>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</si>
  <si>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</si>
  <si>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</si>
  <si>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</si>
  <si>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</si>
  <si>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</si>
  <si>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</si>
  <si>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</si>
  <si>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</si>
  <si>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</si>
  <si>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</si>
  <si>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</si>
  <si>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</si>
  <si>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</si>
  <si>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</si>
  <si>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</si>
  <si>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</si>
  <si>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</si>
  <si>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</si>
  <si>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</si>
  <si>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</si>
  <si>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</si>
  <si>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</si>
  <si>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</si>
  <si>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</si>
  <si>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</si>
  <si>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</si>
  <si>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</si>
  <si>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</si>
  <si>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</si>
  <si>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</si>
  <si>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</si>
  <si>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</si>
  <si>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</si>
  <si>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</si>
  <si>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</si>
  <si>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</si>
  <si>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</si>
  <si>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</si>
  <si>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</si>
  <si>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</si>
  <si>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</si>
  <si>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</si>
  <si>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</si>
  <si>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</si>
  <si>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</si>
  <si>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</si>
  <si>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</si>
  <si>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</si>
  <si>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</si>
  <si>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</si>
  <si>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</si>
  <si>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</si>
  <si>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</si>
  <si>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</si>
  <si>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</si>
  <si>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</si>
  <si>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</si>
  <si>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</si>
  <si>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</si>
  <si>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</si>
  <si>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</si>
  <si>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</si>
  <si>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</si>
  <si>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</si>
  <si>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</si>
  <si>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</si>
  <si>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</si>
  <si>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</si>
  <si>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</si>
  <si>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</si>
  <si>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</si>
  <si>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</si>
  <si>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</si>
  <si>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</si>
  <si>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</si>
  <si>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</si>
  <si>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</si>
  <si>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</si>
  <si>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</si>
  <si>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</si>
  <si>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</si>
  <si>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</si>
  <si>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</si>
  <si>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</si>
  <si>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</si>
  <si>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</si>
  <si>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</si>
  <si>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</si>
  <si>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</si>
  <si>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</si>
  <si>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</si>
  <si>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</si>
  <si>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</si>
  <si>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</si>
  <si>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</si>
  <si>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</si>
  <si>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</si>
  <si>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</si>
  <si>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</si>
  <si>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</si>
  <si>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</si>
  <si>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</si>
  <si>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</si>
  <si>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</si>
  <si>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</si>
  <si>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</si>
  <si>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</si>
  <si>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</si>
  <si>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</si>
  <si>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</si>
  <si>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</si>
  <si>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</si>
  <si>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</si>
  <si>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</si>
  <si>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</si>
  <si>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</si>
  <si>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</si>
  <si>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</si>
  <si>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</si>
  <si>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</si>
  <si>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</si>
  <si>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</si>
  <si>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</si>
  <si>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</si>
  <si>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</si>
  <si>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</si>
  <si>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</si>
  <si>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</si>
  <si>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</si>
  <si>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</si>
  <si>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</si>
  <si>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</si>
  <si>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</si>
  <si>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</si>
  <si>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</si>
  <si>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</si>
  <si>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</si>
  <si>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</si>
  <si>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</si>
  <si>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</si>
  <si>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</si>
  <si>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</si>
  <si>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</si>
  <si>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</si>
  <si>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</si>
  <si>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</si>
  <si>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</si>
  <si>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</si>
  <si>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</si>
  <si>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</si>
  <si>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</si>
  <si>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</si>
  <si>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</si>
  <si>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</si>
  <si>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</si>
  <si>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</si>
  <si>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</si>
  <si>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</si>
  <si>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</si>
  <si>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</si>
  <si>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</si>
  <si>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</si>
  <si>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</si>
  <si>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</si>
  <si>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</si>
  <si>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</si>
  <si>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</si>
  <si>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</si>
  <si>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</si>
  <si>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</si>
  <si>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</si>
  <si>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</si>
  <si>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</si>
  <si>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</si>
  <si>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</si>
  <si>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</si>
  <si>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</si>
  <si>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</si>
  <si>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</si>
  <si>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</si>
  <si>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</si>
  <si>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</si>
  <si>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</si>
  <si>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</si>
  <si>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</si>
  <si>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</si>
  <si>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</si>
  <si>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</si>
  <si>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</si>
  <si>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</si>
  <si>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</si>
  <si>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</si>
  <si>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</si>
  <si>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</si>
  <si>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</si>
  <si>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</si>
  <si>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</si>
  <si>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</si>
  <si>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</si>
  <si>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</si>
  <si>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</si>
  <si>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</si>
  <si>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</si>
  <si>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</si>
  <si>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</si>
  <si>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</si>
  <si>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</si>
  <si>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</si>
  <si>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</si>
  <si>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</si>
  <si>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</si>
  <si>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</si>
  <si>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</si>
  <si>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</si>
  <si>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</si>
  <si>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</si>
  <si>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</si>
  <si>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</si>
  <si>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</si>
  <si>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</si>
  <si>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</si>
  <si>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</si>
  <si>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</si>
  <si>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</si>
  <si>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</si>
  <si>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</si>
  <si>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</si>
  <si>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</si>
  <si>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</si>
  <si>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</si>
  <si>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</si>
  <si>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</si>
  <si>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</si>
  <si>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</si>
  <si>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</si>
  <si>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</si>
  <si>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</si>
  <si>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</si>
  <si>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</si>
  <si>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</si>
  <si>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</si>
  <si>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</si>
  <si>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</si>
  <si>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</si>
  <si>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</si>
  <si>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</si>
  <si>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</si>
  <si>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</si>
  <si>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</si>
  <si>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</si>
  <si>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</si>
  <si>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</si>
  <si>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</si>
  <si>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</si>
  <si>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</si>
  <si>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</si>
  <si>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</si>
  <si>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</si>
  <si>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</si>
  <si>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</si>
  <si>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</si>
  <si>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</si>
  <si>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</si>
  <si>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</si>
  <si>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</si>
  <si>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</si>
  <si>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</si>
  <si>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</si>
  <si>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</si>
  <si>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</si>
  <si>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</si>
  <si>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</si>
  <si>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</si>
  <si>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</si>
  <si>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</si>
  <si>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</si>
  <si>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</si>
  <si>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</si>
  <si>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</si>
  <si>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</si>
  <si>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</si>
  <si>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</si>
  <si>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</si>
  <si>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</si>
  <si>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</si>
  <si>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</si>
  <si>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</si>
  <si>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</si>
  <si>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</si>
  <si>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</si>
  <si>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</si>
  <si>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</si>
  <si>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</si>
  <si>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</si>
  <si>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</si>
  <si>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</si>
  <si>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</si>
  <si>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</si>
  <si>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</si>
  <si>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</si>
  <si>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</si>
  <si>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</si>
  <si>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</si>
  <si>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</si>
  <si>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</si>
  <si>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</si>
  <si>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</si>
  <si>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</si>
  <si>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</si>
  <si>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</si>
  <si>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</si>
  <si>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</si>
  <si>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</si>
  <si>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</si>
  <si>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</si>
  <si>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</si>
  <si>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</si>
  <si>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</si>
  <si>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</si>
  <si>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</si>
  <si>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</si>
  <si>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</si>
  <si>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</si>
  <si>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</si>
  <si>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</si>
  <si>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</si>
  <si>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</si>
  <si>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</si>
  <si>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</si>
  <si>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</si>
  <si>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</si>
  <si>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</si>
  <si>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</si>
  <si>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</si>
  <si>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</si>
  <si>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</si>
  <si>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</si>
  <si>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</si>
  <si>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</si>
  <si>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</si>
  <si>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</si>
  <si>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</si>
  <si>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</si>
  <si>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</si>
  <si>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</si>
  <si>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</si>
  <si>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</si>
  <si>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</si>
  <si>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</si>
  <si>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</si>
  <si>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</si>
  <si>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</si>
  <si>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</si>
  <si>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</si>
  <si>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</si>
  <si>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</si>
  <si>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</si>
  <si>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</si>
  <si>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</si>
  <si>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</si>
  <si>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</si>
  <si>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</si>
  <si>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</si>
  <si>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</si>
  <si>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</si>
  <si>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</si>
  <si>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</si>
  <si>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</si>
  <si>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</si>
  <si>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</si>
  <si>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</si>
  <si>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</si>
  <si>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</si>
  <si>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</si>
  <si>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</si>
  <si>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</si>
  <si>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</si>
  <si>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</si>
  <si>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</si>
  <si>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</si>
  <si>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</si>
  <si>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</si>
  <si>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</si>
  <si>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</si>
  <si>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</si>
  <si>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</si>
  <si>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</si>
  <si>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</si>
  <si>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</si>
  <si>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</si>
  <si>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</si>
  <si>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</si>
  <si>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</si>
  <si>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</si>
  <si>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</si>
  <si>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</si>
  <si>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</si>
  <si>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</si>
  <si>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</si>
  <si>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</si>
  <si>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</si>
  <si>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</si>
  <si>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</si>
  <si>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</si>
  <si>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</si>
  <si>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</si>
  <si>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</si>
  <si>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</si>
  <si>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</si>
  <si>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</si>
  <si>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</si>
  <si>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</si>
  <si>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</si>
  <si>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</si>
  <si>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</si>
  <si>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</si>
  <si>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</si>
  <si>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</si>
  <si>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</si>
  <si>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</si>
  <si>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</si>
  <si>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</si>
  <si>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</si>
  <si>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</si>
  <si>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</si>
  <si>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</si>
  <si>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</si>
  <si>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</si>
  <si>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</si>
  <si>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</si>
  <si>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</si>
  <si>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</si>
  <si>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</si>
  <si>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</si>
  <si>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</si>
  <si>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</si>
  <si>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</si>
  <si>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</si>
  <si>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</si>
  <si>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</si>
  <si>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</si>
  <si>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</si>
  <si>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</si>
  <si>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</si>
  <si>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</si>
  <si>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</si>
  <si>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</si>
  <si>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</si>
  <si>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</si>
  <si>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</si>
  <si>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</si>
  <si>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</si>
  <si>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</si>
  <si>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</si>
  <si>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</si>
  <si>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</si>
  <si>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</si>
  <si>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</si>
  <si>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</si>
  <si>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</si>
  <si>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</si>
  <si>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</si>
  <si>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</si>
  <si>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</si>
  <si>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</si>
  <si>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</si>
  <si>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</si>
  <si>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</si>
  <si>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</si>
  <si>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</si>
  <si>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</si>
  <si>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</si>
  <si>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</si>
  <si>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</si>
  <si>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</si>
  <si>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</si>
  <si>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</si>
  <si>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</si>
  <si>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</si>
  <si>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</si>
  <si>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</si>
  <si>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</si>
  <si>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</si>
  <si>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</si>
  <si>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</si>
  <si>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</si>
  <si>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</si>
  <si>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</si>
  <si>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</si>
  <si>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</si>
  <si>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</si>
  <si>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</si>
  <si>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</si>
  <si>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</si>
  <si>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</si>
  <si>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</si>
  <si>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</si>
  <si>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</si>
  <si>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</si>
  <si>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</si>
  <si>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</si>
  <si>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</si>
  <si>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</si>
  <si>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</si>
  <si>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</si>
  <si>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</si>
  <si>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</si>
  <si>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</si>
  <si>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</si>
  <si>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</si>
  <si>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</si>
  <si>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</si>
  <si>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</si>
  <si>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</si>
  <si>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</si>
  <si>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</si>
  <si>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</si>
  <si>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</si>
  <si>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</si>
  <si>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</si>
  <si>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</si>
  <si>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</si>
  <si>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</si>
  <si>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</si>
  <si>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</si>
  <si>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</si>
  <si>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</si>
  <si>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</si>
  <si>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</si>
  <si>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</si>
  <si>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</si>
  <si>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</si>
  <si>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</si>
  <si>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</si>
  <si>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</si>
  <si>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</si>
  <si>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</si>
  <si>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</si>
  <si>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</si>
  <si>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</si>
  <si>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</si>
  <si>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</si>
  <si>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</si>
  <si>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</si>
  <si>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</si>
  <si>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</si>
  <si>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</si>
  <si>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</si>
  <si>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</si>
  <si>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</si>
  <si>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</si>
  <si>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</si>
  <si>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</si>
  <si>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</si>
  <si>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</si>
  <si>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</si>
  <si>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</si>
  <si>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</si>
  <si>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</si>
  <si>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</si>
  <si>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</si>
  <si>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</si>
  <si>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</si>
  <si>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</si>
  <si>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</si>
  <si>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</si>
  <si>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</si>
  <si>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</si>
  <si>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</si>
  <si>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</si>
  <si>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</si>
  <si>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</si>
  <si>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</si>
  <si>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</si>
  <si>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</si>
  <si>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</si>
  <si>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</si>
  <si>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</si>
  <si>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</si>
  <si>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</si>
  <si>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</si>
  <si>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</si>
  <si>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</si>
  <si>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</si>
  <si>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</si>
  <si>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</si>
  <si>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</si>
  <si>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</si>
  <si>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</si>
  <si>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</si>
  <si>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</si>
  <si>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</si>
  <si>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</si>
  <si>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</si>
  <si>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</si>
  <si>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</si>
  <si>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</si>
  <si>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</si>
  <si>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</si>
  <si>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</si>
  <si>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</si>
  <si>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</si>
  <si>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</si>
  <si>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</si>
  <si>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</si>
  <si>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</si>
  <si>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</si>
  <si>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</si>
  <si>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</si>
  <si>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</si>
  <si>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</si>
  <si>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</si>
  <si>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</si>
  <si>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</si>
  <si>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</si>
  <si>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</si>
  <si>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</si>
  <si>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</si>
  <si>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</si>
  <si>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</si>
  <si>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</si>
  <si>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</si>
  <si>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</si>
  <si>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</si>
  <si>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</si>
  <si>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</si>
  <si>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</si>
  <si>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</si>
  <si>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</si>
  <si>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</si>
  <si>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</si>
  <si>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</si>
  <si>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</si>
  <si>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</si>
  <si>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</si>
  <si>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</si>
  <si>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</si>
  <si>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</si>
  <si>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</si>
  <si>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</si>
  <si>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</si>
  <si>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</si>
  <si>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</si>
  <si>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</si>
  <si>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</si>
  <si>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</si>
  <si>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</si>
  <si>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</si>
  <si>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</si>
  <si>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</si>
  <si>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</si>
  <si>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</si>
  <si>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</si>
  <si>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</si>
  <si>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</si>
  <si>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</si>
  <si>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</si>
  <si>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</si>
  <si>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</si>
  <si>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</si>
  <si>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</si>
  <si>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</si>
  <si>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</si>
  <si>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</si>
  <si>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</si>
  <si>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</si>
  <si>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</si>
  <si>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</si>
  <si>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</si>
  <si>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</si>
  <si>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</si>
  <si>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</si>
  <si>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</si>
  <si>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</si>
  <si>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</si>
  <si>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</si>
  <si>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</si>
  <si>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</si>
  <si>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</si>
  <si>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</si>
  <si>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</si>
  <si>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</si>
  <si>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</si>
  <si>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</si>
  <si>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</si>
  <si>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</si>
  <si>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</si>
  <si>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</si>
  <si>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</si>
  <si>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</si>
  <si>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</si>
  <si>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</si>
  <si>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</si>
  <si>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</si>
  <si>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</si>
  <si>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</si>
  <si>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</si>
  <si>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</si>
  <si>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</si>
  <si>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</si>
  <si>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</si>
  <si>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</si>
  <si>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</si>
  <si>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</si>
  <si>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</si>
  <si>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</si>
  <si>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</si>
  <si>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</si>
  <si>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</si>
  <si>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</si>
  <si>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</si>
  <si>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</si>
  <si>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</si>
  <si>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</si>
  <si>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</si>
  <si>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</si>
  <si>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</si>
  <si>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</si>
  <si>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</si>
  <si>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</si>
  <si>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</si>
  <si>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</si>
  <si>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</si>
  <si>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</si>
  <si>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</si>
  <si>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</si>
  <si>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</si>
  <si>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</si>
  <si>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</si>
  <si>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</si>
  <si>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</si>
  <si>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</si>
  <si>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</si>
  <si>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</si>
  <si>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</si>
  <si>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</si>
  <si>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</si>
  <si>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</si>
  <si>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</si>
  <si>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</si>
  <si>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</si>
  <si>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</si>
  <si>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</si>
  <si>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</si>
  <si>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</si>
  <si>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</si>
  <si>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</si>
  <si>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</si>
  <si>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</si>
  <si>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</si>
  <si>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</si>
  <si>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</si>
  <si>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</si>
  <si>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</si>
  <si>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</si>
  <si>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</si>
  <si>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</si>
  <si>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</si>
  <si>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</si>
  <si>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</si>
  <si>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</si>
  <si>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</si>
  <si>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</si>
  <si>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</si>
  <si>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</si>
  <si>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</si>
  <si>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</si>
  <si>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</si>
  <si>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</si>
  <si>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</si>
  <si>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</si>
  <si>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</si>
  <si>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</si>
  <si>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</si>
  <si>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</si>
  <si>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</si>
  <si>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</si>
  <si>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</si>
  <si>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</si>
  <si>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</si>
  <si>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</si>
  <si>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</si>
  <si>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</si>
  <si>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</si>
  <si>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</si>
  <si>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</si>
  <si>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</si>
  <si>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</si>
  <si>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</si>
  <si>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</si>
  <si>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</si>
  <si>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</si>
  <si>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</si>
  <si>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</si>
  <si>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</si>
  <si>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</si>
  <si>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</si>
  <si>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</si>
  <si>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</si>
  <si>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</si>
  <si>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</si>
  <si>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</si>
  <si>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</si>
  <si>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</si>
  <si>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</si>
  <si>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</si>
  <si>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</si>
  <si>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</si>
  <si>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</si>
  <si>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</si>
  <si>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</si>
  <si>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</si>
  <si>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</si>
  <si>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</si>
  <si>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</si>
  <si>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</si>
  <si>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</si>
  <si>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</si>
  <si>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</si>
  <si>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</si>
  <si>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</si>
  <si>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</si>
  <si>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</si>
  <si>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</si>
  <si>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</si>
  <si>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</si>
  <si>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</si>
  <si>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</si>
  <si>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</si>
  <si>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</si>
  <si>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</si>
  <si>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</si>
  <si>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</si>
  <si>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</si>
  <si>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</si>
  <si>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</si>
  <si>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</si>
  <si>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</si>
  <si>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</si>
  <si>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</si>
  <si>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</si>
  <si>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</si>
  <si>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</si>
  <si>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</si>
  <si>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</si>
  <si>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</si>
  <si>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</si>
  <si>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</si>
  <si>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</si>
  <si>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</si>
  <si>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</si>
  <si>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</si>
  <si>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</si>
  <si>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</si>
  <si>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</si>
  <si>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</si>
  <si>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</si>
  <si>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</si>
  <si>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</si>
  <si>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</si>
  <si>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</si>
  <si>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</si>
  <si>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</si>
  <si>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</si>
  <si>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</si>
  <si>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</si>
  <si>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</si>
  <si>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</si>
  <si>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</si>
  <si>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</si>
  <si>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</si>
  <si>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</si>
  <si>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</si>
  <si>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</si>
  <si>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</si>
  <si>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</si>
  <si>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</si>
  <si>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</si>
  <si>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</si>
  <si>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</si>
  <si>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</si>
  <si>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</si>
  <si>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</si>
  <si>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</si>
  <si>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</si>
  <si>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</si>
  <si>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</si>
  <si>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</si>
  <si>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</si>
  <si>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</si>
  <si>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</si>
  <si>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</si>
  <si>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</si>
  <si>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</si>
  <si>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</si>
  <si>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</si>
  <si>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</si>
  <si>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</si>
  <si>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</si>
  <si>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</si>
  <si>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</si>
  <si>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</si>
  <si>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</si>
  <si>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</si>
  <si>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</si>
  <si>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</si>
  <si>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</si>
  <si>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</si>
  <si>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</si>
  <si>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</si>
  <si>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</si>
  <si>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</si>
  <si>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</si>
  <si>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</si>
  <si>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</si>
  <si>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</si>
  <si>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</si>
  <si>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</si>
  <si>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</si>
  <si>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</si>
  <si>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</si>
  <si>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</si>
  <si>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</si>
  <si>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</si>
  <si>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</si>
  <si>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</si>
  <si>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</si>
  <si>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</si>
  <si>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</si>
  <si>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</si>
  <si>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</si>
  <si>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</si>
  <si>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</si>
  <si>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</si>
  <si>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</si>
  <si>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</si>
  <si>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</si>
  <si>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</si>
  <si>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</si>
  <si>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</si>
  <si>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</si>
  <si>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</si>
  <si>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</si>
  <si>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</si>
  <si>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</si>
  <si>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</si>
  <si>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</si>
  <si>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</si>
  <si>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</si>
  <si>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</si>
  <si>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</si>
  <si>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</si>
  <si>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</si>
  <si>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</si>
  <si>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</si>
  <si>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</si>
  <si>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</si>
  <si>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</si>
  <si>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</si>
  <si>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</si>
  <si>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</si>
  <si>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</si>
  <si>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</si>
  <si>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</si>
  <si>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</si>
  <si>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</si>
  <si>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</si>
  <si>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</si>
  <si>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</si>
  <si>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</si>
  <si>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</si>
  <si>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</si>
  <si>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</si>
  <si>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</si>
  <si>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</si>
  <si>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</si>
  <si>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</si>
  <si>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</si>
  <si>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</si>
  <si>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</si>
  <si>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</si>
  <si>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</si>
  <si>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</si>
  <si>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</si>
  <si>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</si>
  <si>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</si>
  <si>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</si>
  <si>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</si>
  <si>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</si>
  <si>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</si>
  <si>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</si>
  <si>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</si>
  <si>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</si>
  <si>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</si>
  <si>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</si>
  <si>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</si>
  <si>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</si>
  <si>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</si>
  <si>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</si>
  <si>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</si>
  <si>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</si>
  <si>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</si>
  <si>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</si>
  <si>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</si>
  <si>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</si>
  <si>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</si>
  <si>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</si>
  <si>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</si>
  <si>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</si>
  <si>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</si>
  <si>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</si>
  <si>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</si>
  <si>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</si>
  <si>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</si>
  <si>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</si>
  <si>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</si>
  <si>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</si>
  <si>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</si>
  <si>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</si>
  <si>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</si>
  <si>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</si>
  <si>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</si>
  <si>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</si>
  <si>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</si>
  <si>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</si>
  <si>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</si>
  <si>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</si>
  <si>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</si>
  <si>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</si>
  <si>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</si>
  <si>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</si>
  <si>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</si>
  <si>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</si>
  <si>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</si>
  <si>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</si>
  <si>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</si>
  <si>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</si>
  <si>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</si>
  <si>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</si>
  <si>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</si>
  <si>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</si>
  <si>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</si>
  <si>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</si>
  <si>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</si>
  <si>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</si>
  <si>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</si>
  <si>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</si>
  <si>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</si>
  <si>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</si>
  <si>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</si>
  <si>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</si>
  <si>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</si>
  <si>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</si>
  <si>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</si>
  <si>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</si>
  <si>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</si>
  <si>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</si>
  <si>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</si>
  <si>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</si>
  <si>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</si>
  <si>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</si>
  <si>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</si>
  <si>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</si>
  <si>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</si>
  <si>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</si>
  <si>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</si>
  <si>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</si>
  <si>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</si>
  <si>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</si>
  <si>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</si>
  <si>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</si>
  <si>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</si>
  <si>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</si>
  <si>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</si>
  <si>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</si>
  <si>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</si>
  <si>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</si>
  <si>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</si>
  <si>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</si>
  <si>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</si>
  <si>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</si>
  <si>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</si>
  <si>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</si>
  <si>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</si>
  <si>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</si>
  <si>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</si>
  <si>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</si>
  <si>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</si>
  <si>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</si>
  <si>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</si>
  <si>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</si>
  <si>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</si>
  <si>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</si>
  <si>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</si>
  <si>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</si>
  <si>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</si>
  <si>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</si>
  <si>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</si>
  <si>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</si>
  <si>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</si>
  <si>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</si>
  <si>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</si>
  <si>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</si>
  <si>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</si>
  <si>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</si>
  <si>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</si>
  <si>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</si>
  <si>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</si>
  <si>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</si>
  <si>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</si>
  <si>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</si>
  <si>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</si>
  <si>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</si>
  <si>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</si>
  <si>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</si>
  <si>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</si>
  <si>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</si>
  <si>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</si>
  <si>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</si>
  <si>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</si>
  <si>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</si>
  <si>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</si>
  <si>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</si>
  <si>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</si>
  <si>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</si>
  <si>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</si>
  <si>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</si>
  <si>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</si>
  <si>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</si>
  <si>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</si>
  <si>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</si>
  <si>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</si>
  <si>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</si>
  <si>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</si>
  <si>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</si>
  <si>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</si>
  <si>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</si>
  <si>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</si>
  <si>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</si>
  <si>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</si>
  <si>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</si>
  <si>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</si>
  <si>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</si>
  <si>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</si>
  <si>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</si>
  <si>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</si>
  <si>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</si>
  <si>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</si>
  <si>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</si>
  <si>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</si>
  <si>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</si>
  <si>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</si>
  <si>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</si>
  <si>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</si>
  <si>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</si>
  <si>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</si>
  <si>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</si>
  <si>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</si>
  <si>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</si>
  <si>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</si>
  <si>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</si>
  <si>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</si>
  <si>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</si>
  <si>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</si>
  <si>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</si>
  <si>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</si>
  <si>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</si>
  <si>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</si>
  <si>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</si>
  <si>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</si>
  <si>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</si>
  <si>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</si>
  <si>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</si>
  <si>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</si>
  <si>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</si>
  <si>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</si>
  <si>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</si>
  <si>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</si>
  <si>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</si>
  <si>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</si>
  <si>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</si>
  <si>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</si>
  <si>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</si>
  <si>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</si>
  <si>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</si>
  <si>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</si>
  <si>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</si>
  <si>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</si>
  <si>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</si>
  <si>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</si>
  <si>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</si>
  <si>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</si>
  <si>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</si>
  <si>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</si>
  <si>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</si>
  <si>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</si>
  <si>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</si>
  <si>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</si>
  <si>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</si>
  <si>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</si>
  <si>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</si>
  <si>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</si>
  <si>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</si>
  <si>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</si>
  <si>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</si>
  <si>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</si>
  <si>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</si>
  <si>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</si>
  <si>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</si>
  <si>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</si>
  <si>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</si>
  <si>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</si>
  <si>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</si>
  <si>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</si>
  <si>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</si>
  <si>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</si>
  <si>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</si>
  <si>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</si>
  <si>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</si>
  <si>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</si>
  <si>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</si>
  <si>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</si>
  <si>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</si>
  <si>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</si>
  <si>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</si>
  <si>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</si>
  <si>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</si>
  <si>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</si>
  <si>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</si>
  <si>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</si>
  <si>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</si>
  <si>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</si>
  <si>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</si>
  <si>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</si>
  <si>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</si>
  <si>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</si>
  <si>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</si>
  <si>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</si>
  <si>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</si>
  <si>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</si>
  <si>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</si>
  <si>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</si>
  <si>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</si>
  <si>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</si>
  <si>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</si>
  <si>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</si>
  <si>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</si>
  <si>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</si>
  <si>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</si>
  <si>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</si>
  <si>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</si>
  <si>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</si>
  <si>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</si>
  <si>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</si>
  <si>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</si>
  <si>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</si>
  <si>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</si>
  <si>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</si>
  <si>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</si>
  <si>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</si>
  <si>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</si>
  <si>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</si>
  <si>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</si>
  <si>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</si>
  <si>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</si>
  <si>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</si>
  <si>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</si>
  <si>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</si>
  <si>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</si>
  <si>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</si>
  <si>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</si>
  <si>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</si>
  <si>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</si>
  <si>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</si>
  <si>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</si>
  <si>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</si>
  <si>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</si>
  <si>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</si>
  <si>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</si>
  <si>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</si>
  <si>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</si>
  <si>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</si>
  <si>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</si>
  <si>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</si>
  <si>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</si>
  <si>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</si>
  <si>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</si>
  <si>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</si>
  <si>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</si>
  <si>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</si>
  <si>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</si>
  <si>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</si>
  <si>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</si>
  <si>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</si>
  <si>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</si>
  <si>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</si>
  <si>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</si>
  <si>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</si>
  <si>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</si>
  <si>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</si>
  <si>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</si>
  <si>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</si>
  <si>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</si>
  <si>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</si>
  <si>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</si>
  <si>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</si>
  <si>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</si>
  <si>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</si>
  <si>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</si>
  <si>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</si>
  <si>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</si>
  <si>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</si>
  <si>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</si>
  <si>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</si>
  <si>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</si>
  <si>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</si>
  <si>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</si>
  <si>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</si>
  <si>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</si>
  <si>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</si>
  <si>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</si>
  <si>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</si>
  <si>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</si>
  <si>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</si>
  <si>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</si>
  <si>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</si>
  <si>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</si>
  <si>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</si>
  <si>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</si>
  <si>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</si>
  <si>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</si>
  <si>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</si>
  <si>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</si>
  <si>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</si>
  <si>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</si>
  <si>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</si>
  <si>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</si>
  <si>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</si>
  <si>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</si>
  <si>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</si>
  <si>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</si>
  <si>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</si>
  <si>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</si>
  <si>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</si>
  <si>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</si>
  <si>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</si>
  <si>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</si>
  <si>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</si>
  <si>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</si>
  <si>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</si>
  <si>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</si>
  <si>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</si>
  <si>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</si>
  <si>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</si>
  <si>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</si>
  <si>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</si>
  <si>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</si>
  <si>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</si>
  <si>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</si>
  <si>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</si>
  <si>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</si>
  <si>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</si>
  <si>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</si>
  <si>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</si>
  <si>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</si>
  <si>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</si>
  <si>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</si>
  <si>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</si>
  <si>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</si>
  <si>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</si>
  <si>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</si>
  <si>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</si>
  <si>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</si>
  <si>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</si>
  <si>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</si>
  <si>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</si>
  <si>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</si>
  <si>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</si>
  <si>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</si>
  <si>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</si>
  <si>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</si>
  <si>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</si>
  <si>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</si>
  <si>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</si>
  <si>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</si>
  <si>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</si>
  <si>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</si>
  <si>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</si>
  <si>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</si>
  <si>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</si>
  <si>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</si>
  <si>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</si>
  <si>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</si>
  <si>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</si>
  <si>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</si>
  <si>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</si>
  <si>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</si>
  <si>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</si>
  <si>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</si>
  <si>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</si>
  <si>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</si>
  <si>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</si>
  <si>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</si>
  <si>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</si>
  <si>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</si>
  <si>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</si>
  <si>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</si>
  <si>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</si>
  <si>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</si>
  <si>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</si>
  <si>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</si>
  <si>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</si>
  <si>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</si>
  <si>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</si>
  <si>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</si>
  <si>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</si>
  <si>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</si>
  <si>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</si>
  <si>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</si>
  <si>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</si>
  <si>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</si>
  <si>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</si>
  <si>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</si>
  <si>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</si>
  <si>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</si>
  <si>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</si>
  <si>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</si>
  <si>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</si>
  <si>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</si>
  <si>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</si>
  <si>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</si>
  <si>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</si>
  <si>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</si>
  <si>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</si>
  <si>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</si>
  <si>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</si>
  <si>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</si>
  <si>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</si>
  <si>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</si>
  <si>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</si>
  <si>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</si>
  <si>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</si>
  <si>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</si>
  <si>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</si>
  <si>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</si>
  <si>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</si>
  <si>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</si>
  <si>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</si>
  <si>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</si>
  <si>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</si>
  <si>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</si>
  <si>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</si>
  <si>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</si>
  <si>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</si>
  <si>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</si>
  <si>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</si>
  <si>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</si>
  <si>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</si>
  <si>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</si>
  <si>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</si>
  <si>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</si>
  <si>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</si>
  <si>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</si>
  <si>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</si>
  <si>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</si>
  <si>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</si>
  <si>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</si>
  <si>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</si>
  <si>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</si>
  <si>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</si>
  <si>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</si>
  <si>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</si>
  <si>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</si>
  <si>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</si>
  <si>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</si>
  <si>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</si>
  <si>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</si>
  <si>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</si>
  <si>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</si>
  <si>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</si>
  <si>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</si>
  <si>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</si>
  <si>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</si>
  <si>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</si>
  <si>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</si>
  <si>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</si>
  <si>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</si>
  <si>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</si>
  <si>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</si>
  <si>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</si>
  <si>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</si>
  <si>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</si>
  <si>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</si>
  <si>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</si>
  <si>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</si>
  <si>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</si>
  <si>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</si>
  <si>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</si>
  <si>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</si>
  <si>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</si>
  <si>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</si>
  <si>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</si>
  <si>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</si>
  <si>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</si>
  <si>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</si>
  <si>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</si>
  <si>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</si>
  <si>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</si>
  <si>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</si>
  <si>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</si>
  <si>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</si>
  <si>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</si>
  <si>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</si>
  <si>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</si>
  <si>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</si>
  <si>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</si>
  <si>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</si>
  <si>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</si>
  <si>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</si>
  <si>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</si>
  <si>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</si>
  <si>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</si>
  <si>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</si>
  <si>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</si>
  <si>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</si>
  <si>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</si>
  <si>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</si>
  <si>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</si>
  <si>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</si>
  <si>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</si>
  <si>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</si>
  <si>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</si>
  <si>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</si>
  <si>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</si>
  <si>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</si>
  <si>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</si>
  <si>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</si>
  <si>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</si>
  <si>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</si>
  <si>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</si>
  <si>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</si>
  <si>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</si>
  <si>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</si>
  <si>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</si>
  <si>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</si>
  <si>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</si>
  <si>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</si>
  <si>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</si>
  <si>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</si>
  <si>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</si>
  <si>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</si>
  <si>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</si>
  <si>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</si>
  <si>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</si>
  <si>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</si>
  <si>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</si>
  <si>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</si>
  <si>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</si>
  <si>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</si>
  <si>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</si>
  <si>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</si>
  <si>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</si>
  <si>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</si>
  <si>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</si>
  <si>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</si>
  <si>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</si>
  <si>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</si>
  <si>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</si>
  <si>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</si>
  <si>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</si>
  <si>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</si>
  <si>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</si>
  <si>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</si>
  <si>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</si>
  <si>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</si>
  <si>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</si>
  <si>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</si>
  <si>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</si>
  <si>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</si>
  <si>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</si>
  <si>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</si>
  <si>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</si>
  <si>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</si>
  <si>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</si>
  <si>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</si>
  <si>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</si>
  <si>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</si>
  <si>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</si>
  <si>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</si>
  <si>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</si>
  <si>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</si>
  <si>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</si>
  <si>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</si>
  <si>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</si>
  <si>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</si>
  <si>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</si>
  <si>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</si>
  <si>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</si>
  <si>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</si>
  <si>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</si>
  <si>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</si>
  <si>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</si>
  <si>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</si>
  <si>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</si>
  <si>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</si>
  <si>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</si>
  <si>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</si>
  <si>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</si>
  <si>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</si>
  <si>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</si>
  <si>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</si>
  <si>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</si>
  <si>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</si>
  <si>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</si>
  <si>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</si>
  <si>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</si>
  <si>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</si>
  <si>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</si>
  <si>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</si>
  <si>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</si>
  <si>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</si>
  <si>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</si>
  <si>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</si>
  <si>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</si>
  <si>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</si>
  <si>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</si>
  <si>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</si>
  <si>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</si>
  <si>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</si>
  <si>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</si>
  <si>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</si>
  <si>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</si>
  <si>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</si>
  <si>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</si>
  <si>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</si>
  <si>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</si>
  <si>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</si>
  <si>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</si>
  <si>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</si>
  <si>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</si>
  <si>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</si>
  <si>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</si>
  <si>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</si>
  <si>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</si>
  <si>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</si>
  <si>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</si>
  <si>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</si>
  <si>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</si>
  <si>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</si>
  <si>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</si>
  <si>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PRIRODOSLOVNO GRAFIČKA ŠKOLA ZADAR</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</si>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</sst>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1375725.8099999998</v>
      </c>
      <c r="D2" s="7">
        <f>'PR-RAS'!E6</f>
        <v>1425448.53</v>
      </c>
      <c r="E2" s="7">
        <v>0</v>
      </c>
      <c r="F2" s="7">
        <v>0</v>
      </c>
      <c r="G2" s="8">
        <f t="shared" ref="G2:G274" si="0">(B2/1000)*(C2*1+D2*2)</f>
        <v>4226.6228700000001</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1239339.7999999998</v>
      </c>
      <c r="D45" s="2">
        <f>'PR-RAS'!E49</f>
        <v>1253759.29</v>
      </c>
      <c r="E45" s="2">
        <v>0</v>
      </c>
      <c r="F45" s="2">
        <v>0</v>
      </c>
      <c r="G45" s="3">
        <f t="shared" si="0"/>
        <v>164861.76871999999</v>
      </c>
      <c r="H45" s="3">
        <f t="shared" si="1"/>
        <v>0.49000000022351742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1161127.02</v>
      </c>
      <c r="D64" s="2">
        <f>'PR-RAS'!E68</f>
        <v>1249665.48</v>
      </c>
      <c r="E64" s="2">
        <v>0</v>
      </c>
      <c r="F64" s="2">
        <v>0</v>
      </c>
      <c r="G64" s="3">
        <f t="shared" si="0"/>
        <v>230608.85274</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1160337.02</v>
      </c>
      <c r="D65" s="2">
        <f>'PR-RAS'!E69</f>
        <v>1248935.8</v>
      </c>
      <c r="E65" s="2">
        <v>0</v>
      </c>
      <c r="F65" s="2">
        <v>0</v>
      </c>
      <c r="G65" s="3">
        <f t="shared" si="0"/>
        <v>234125.35168000002</v>
      </c>
      <c r="H65" s="3">
        <f t="shared" si="1"/>
        <v>0.21999999997206032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790</v>
      </c>
      <c r="D66" s="2">
        <f>'PR-RAS'!E70</f>
        <v>729.68</v>
      </c>
      <c r="E66" s="2">
        <v>0</v>
      </c>
      <c r="F66" s="2">
        <v>0</v>
      </c>
      <c r="G66" s="3">
        <f t="shared" si="0"/>
        <v>146.20839999999998</v>
      </c>
      <c r="H66" s="3">
        <f t="shared" si="1"/>
        <v>0.32000000000005002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64458.400000000001</v>
      </c>
      <c r="D70" s="2">
        <f>'PR-RAS'!E74</f>
        <v>0</v>
      </c>
      <c r="E70" s="2">
        <v>0</v>
      </c>
      <c r="F70" s="2">
        <v>0</v>
      </c>
      <c r="G70" s="3">
        <f t="shared" si="0"/>
        <v>4447.6296000000002</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64458.400000000001</v>
      </c>
      <c r="D71" s="2">
        <f>'PR-RAS'!E75</f>
        <v>0</v>
      </c>
      <c r="E71" s="2">
        <v>0</v>
      </c>
      <c r="F71" s="2">
        <v>0</v>
      </c>
      <c r="G71" s="3">
        <f t="shared" si="0"/>
        <v>4512.0880000000006</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13754.380000000001</v>
      </c>
      <c r="D73" s="2">
        <f>'PR-RAS'!E77</f>
        <v>4093.81</v>
      </c>
      <c r="E73" s="2">
        <v>0</v>
      </c>
      <c r="F73" s="2">
        <v>0</v>
      </c>
      <c r="G73" s="3">
        <f t="shared" si="0"/>
        <v>1579.8239999999998</v>
      </c>
      <c r="H73" s="3">
        <f t="shared" si="1"/>
        <v>0.5700000000010732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1116.95</v>
      </c>
      <c r="D74" s="2">
        <f>'PR-RAS'!E78</f>
        <v>579.80999999999995</v>
      </c>
      <c r="E74" s="2">
        <v>0</v>
      </c>
      <c r="F74" s="2">
        <v>0</v>
      </c>
      <c r="G74" s="3">
        <f t="shared" si="0"/>
        <v>166.18960999999996</v>
      </c>
      <c r="H74" s="3">
        <f t="shared" si="1"/>
        <v>0.24000000000000909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12637.43</v>
      </c>
      <c r="D76" s="2">
        <f>'PR-RAS'!E80</f>
        <v>3514</v>
      </c>
      <c r="E76" s="2">
        <v>0</v>
      </c>
      <c r="F76" s="2">
        <v>0</v>
      </c>
      <c r="G76" s="3">
        <f t="shared" si="0"/>
        <v>1474.90725</v>
      </c>
      <c r="H76" s="3">
        <f t="shared" si="1"/>
        <v>0.43000000000029104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1830.89</v>
      </c>
      <c r="D102" s="2">
        <f>'PR-RAS'!E106</f>
        <v>4370.55</v>
      </c>
      <c r="E102" s="2">
        <v>0</v>
      </c>
      <c r="F102" s="2">
        <v>0</v>
      </c>
      <c r="G102" s="3">
        <f t="shared" si="0"/>
        <v>1067.77099</v>
      </c>
      <c r="H102" s="3">
        <f t="shared" si="1"/>
        <v>0.55999999999971806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1830.89</v>
      </c>
      <c r="D108" s="2">
        <f>'PR-RAS'!E112</f>
        <v>4370.55</v>
      </c>
      <c r="E108" s="2">
        <v>0</v>
      </c>
      <c r="F108" s="2">
        <v>0</v>
      </c>
      <c r="G108" s="3">
        <f t="shared" si="0"/>
        <v>1131.2029299999999</v>
      </c>
      <c r="H108" s="3">
        <f t="shared" si="1"/>
        <v>0.55999999999971806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1830.89</v>
      </c>
      <c r="D113" s="2">
        <f>'PR-RAS'!E117</f>
        <v>1318.55</v>
      </c>
      <c r="E113" s="2">
        <v>0</v>
      </c>
      <c r="F113" s="2">
        <v>0</v>
      </c>
      <c r="G113" s="3">
        <f t="shared" si="0"/>
        <v>500.41487999999998</v>
      </c>
      <c r="H113" s="3">
        <f t="shared" si="1"/>
        <v>0.55999999999994543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3052</v>
      </c>
      <c r="E115" s="2">
        <v>0</v>
      </c>
      <c r="F115" s="2">
        <v>0</v>
      </c>
      <c r="G115" s="3">
        <f t="shared" si="0"/>
        <v>695.85599999999999</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22399.83</v>
      </c>
      <c r="D121" s="2">
        <f>'PR-RAS'!E125</f>
        <v>14735.78</v>
      </c>
      <c r="E121" s="2">
        <v>0</v>
      </c>
      <c r="F121" s="2">
        <v>0</v>
      </c>
      <c r="G121" s="3">
        <f t="shared" si="0"/>
        <v>6224.5667999999996</v>
      </c>
      <c r="H121" s="3">
        <f t="shared" si="1"/>
        <v>0.38999999999759893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11408.63</v>
      </c>
      <c r="D122" s="2">
        <f>'PR-RAS'!E126</f>
        <v>14735.78</v>
      </c>
      <c r="E122" s="2">
        <v>0</v>
      </c>
      <c r="F122" s="2">
        <v>0</v>
      </c>
      <c r="G122" s="3">
        <f t="shared" si="0"/>
        <v>4946.50299</v>
      </c>
      <c r="H122" s="3">
        <f t="shared" si="1"/>
        <v>0.59000000000014552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11408.63</v>
      </c>
      <c r="D124" s="2">
        <f>'PR-RAS'!E128</f>
        <v>14735.78</v>
      </c>
      <c r="E124" s="2">
        <v>0</v>
      </c>
      <c r="F124" s="2">
        <v>0</v>
      </c>
      <c r="G124" s="3">
        <f t="shared" si="0"/>
        <v>5028.2633700000006</v>
      </c>
      <c r="H124" s="3">
        <f t="shared" si="1"/>
        <v>0.59000000000014552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10991.2</v>
      </c>
      <c r="D125" s="2">
        <f>'PR-RAS'!E129</f>
        <v>0</v>
      </c>
      <c r="E125" s="2">
        <v>0</v>
      </c>
      <c r="F125" s="2">
        <v>0</v>
      </c>
      <c r="G125" s="3">
        <f t="shared" si="0"/>
        <v>1362.9088000000002</v>
      </c>
      <c r="H125" s="3">
        <f t="shared" si="1"/>
        <v>0.2000000000007276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10531.2</v>
      </c>
      <c r="D126" s="2">
        <f>'PR-RAS'!E130</f>
        <v>0</v>
      </c>
      <c r="E126" s="2">
        <v>0</v>
      </c>
      <c r="F126" s="2">
        <v>0</v>
      </c>
      <c r="G126" s="3">
        <f t="shared" si="0"/>
        <v>1316.4</v>
      </c>
      <c r="H126" s="3">
        <f t="shared" si="1"/>
        <v>0.2000000000007276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460</v>
      </c>
      <c r="D127" s="2">
        <f>'PR-RAS'!E131</f>
        <v>0</v>
      </c>
      <c r="E127" s="2">
        <v>0</v>
      </c>
      <c r="F127" s="2">
        <v>0</v>
      </c>
      <c r="G127" s="3">
        <f t="shared" si="0"/>
        <v>57.96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112155.29000000001</v>
      </c>
      <c r="D130" s="2">
        <f>'PR-RAS'!E134</f>
        <v>152582.91</v>
      </c>
      <c r="E130" s="2">
        <v>0</v>
      </c>
      <c r="F130" s="2">
        <v>0</v>
      </c>
      <c r="G130" s="3">
        <f t="shared" si="0"/>
        <v>53834.423190000001</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112155.29000000001</v>
      </c>
      <c r="D131" s="2">
        <f>'PR-RAS'!E135</f>
        <v>152582.91</v>
      </c>
      <c r="E131" s="2">
        <v>0</v>
      </c>
      <c r="F131" s="2">
        <v>0</v>
      </c>
      <c r="G131" s="3">
        <f t="shared" si="0"/>
        <v>54251.744299999998</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109063.41</v>
      </c>
      <c r="D132" s="2">
        <f>'PR-RAS'!E136</f>
        <v>118386.29</v>
      </c>
      <c r="E132" s="2">
        <v>0</v>
      </c>
      <c r="F132" s="2">
        <v>0</v>
      </c>
      <c r="G132" s="3">
        <f t="shared" si="0"/>
        <v>45304.514690000004</v>
      </c>
      <c r="H132" s="3">
        <f t="shared" si="1"/>
        <v>0.69999999999708962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3091.88</v>
      </c>
      <c r="D133" s="2">
        <f>'PR-RAS'!E137</f>
        <v>34196.620000000003</v>
      </c>
      <c r="E133" s="2">
        <v>0</v>
      </c>
      <c r="F133" s="2">
        <v>0</v>
      </c>
      <c r="G133" s="3">
        <f t="shared" si="0"/>
        <v>9436.0358400000023</v>
      </c>
      <c r="H133" s="3">
        <f t="shared" si="1"/>
        <v>0.49999999999727152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1299123.8900000001</v>
      </c>
      <c r="D148" s="2">
        <f>'PR-RAS'!E152</f>
        <v>1557497.8300000003</v>
      </c>
      <c r="E148" s="2">
        <v>0</v>
      </c>
      <c r="F148" s="2">
        <v>0</v>
      </c>
      <c r="G148" s="3">
        <f t="shared" si="0"/>
        <v>648875.57385000004</v>
      </c>
      <c r="H148" s="3">
        <f t="shared" si="1"/>
        <v>0.27999999956227839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1171112.9200000002</v>
      </c>
      <c r="D149" s="2">
        <f>'PR-RAS'!E153</f>
        <v>1359640.3200000003</v>
      </c>
      <c r="E149" s="2">
        <v>0</v>
      </c>
      <c r="F149" s="2">
        <v>0</v>
      </c>
      <c r="G149" s="3">
        <f t="shared" si="0"/>
        <v>575778.24687999999</v>
      </c>
      <c r="H149" s="3">
        <f t="shared" si="1"/>
        <v>0.40000000013969839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963404.55</v>
      </c>
      <c r="D150" s="2">
        <f>'PR-RAS'!E154</f>
        <v>1120423.1200000001</v>
      </c>
      <c r="E150" s="2">
        <v>0</v>
      </c>
      <c r="F150" s="2">
        <v>0</v>
      </c>
      <c r="G150" s="3">
        <f t="shared" si="0"/>
        <v>477433.36770999996</v>
      </c>
      <c r="H150" s="3">
        <f t="shared" si="1"/>
        <v>0.57000000006519258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963404.55</v>
      </c>
      <c r="D151" s="2">
        <f>'PR-RAS'!E155</f>
        <v>1120423.1200000001</v>
      </c>
      <c r="E151" s="2">
        <v>0</v>
      </c>
      <c r="F151" s="2">
        <v>0</v>
      </c>
      <c r="G151" s="3">
        <f t="shared" si="0"/>
        <v>480637.61849999998</v>
      </c>
      <c r="H151" s="3">
        <f t="shared" si="1"/>
        <v>0.57000000006519258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48943.18</v>
      </c>
      <c r="D155" s="2">
        <f>'PR-RAS'!E159</f>
        <v>54347.33</v>
      </c>
      <c r="E155" s="2">
        <v>0</v>
      </c>
      <c r="F155" s="2">
        <v>0</v>
      </c>
      <c r="G155" s="3">
        <f t="shared" si="0"/>
        <v>24276.227360000001</v>
      </c>
      <c r="H155" s="3">
        <f t="shared" si="1"/>
        <v>0.51000000000203727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158765.19</v>
      </c>
      <c r="D156" s="2">
        <f>'PR-RAS'!E160</f>
        <v>184869.87</v>
      </c>
      <c r="E156" s="2">
        <v>0</v>
      </c>
      <c r="F156" s="2">
        <v>0</v>
      </c>
      <c r="G156" s="3">
        <f t="shared" si="0"/>
        <v>81918.264149999988</v>
      </c>
      <c r="H156" s="3">
        <f t="shared" si="1"/>
        <v>0.32000000000698492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158765.19</v>
      </c>
      <c r="D158" s="2">
        <f>'PR-RAS'!E162</f>
        <v>184869.87</v>
      </c>
      <c r="E158" s="2">
        <v>0</v>
      </c>
      <c r="F158" s="2">
        <v>0</v>
      </c>
      <c r="G158" s="3">
        <f t="shared" si="0"/>
        <v>82975.274009999994</v>
      </c>
      <c r="H158" s="3">
        <f t="shared" si="1"/>
        <v>0.32000000000698492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127332.99</v>
      </c>
      <c r="D160" s="2">
        <f>'PR-RAS'!E164</f>
        <v>197160.71</v>
      </c>
      <c r="E160" s="2">
        <v>0</v>
      </c>
      <c r="F160" s="2">
        <v>0</v>
      </c>
      <c r="G160" s="3">
        <f t="shared" si="0"/>
        <v>82943.051189999998</v>
      </c>
      <c r="H160" s="3">
        <f t="shared" si="1"/>
        <v>0.30000000000291038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28154.5</v>
      </c>
      <c r="D161" s="2">
        <f>'PR-RAS'!E165</f>
        <v>45845.94</v>
      </c>
      <c r="E161" s="2">
        <v>0</v>
      </c>
      <c r="F161" s="2">
        <v>0</v>
      </c>
      <c r="G161" s="3">
        <f t="shared" si="0"/>
        <v>19175.4208</v>
      </c>
      <c r="H161" s="3">
        <f t="shared" si="1"/>
        <v>0.55999999999767169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6382.12</v>
      </c>
      <c r="D162" s="2">
        <f>'PR-RAS'!E166</f>
        <v>7836.52</v>
      </c>
      <c r="E162" s="2">
        <v>0</v>
      </c>
      <c r="F162" s="2">
        <v>0</v>
      </c>
      <c r="G162" s="3">
        <f t="shared" si="0"/>
        <v>3550.88076</v>
      </c>
      <c r="H162" s="3">
        <f t="shared" si="1"/>
        <v>0.5999999999994543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21667.38</v>
      </c>
      <c r="D163" s="2">
        <f>'PR-RAS'!E167</f>
        <v>24889.42</v>
      </c>
      <c r="E163" s="2">
        <v>0</v>
      </c>
      <c r="F163" s="2">
        <v>0</v>
      </c>
      <c r="G163" s="3">
        <f t="shared" si="0"/>
        <v>11574.28764</v>
      </c>
      <c r="H163" s="3">
        <f t="shared" si="1"/>
        <v>0.7999999999992724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105</v>
      </c>
      <c r="D164" s="2">
        <f>'PR-RAS'!E168</f>
        <v>13120</v>
      </c>
      <c r="E164" s="2">
        <v>0</v>
      </c>
      <c r="F164" s="2">
        <v>0</v>
      </c>
      <c r="G164" s="3">
        <f t="shared" si="0"/>
        <v>4294.2350000000006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33713.920000000006</v>
      </c>
      <c r="D166" s="2">
        <f>'PR-RAS'!E170</f>
        <v>32834.239999999998</v>
      </c>
      <c r="E166" s="2">
        <v>0</v>
      </c>
      <c r="F166" s="2">
        <v>0</v>
      </c>
      <c r="G166" s="3">
        <f t="shared" si="0"/>
        <v>16398.096000000001</v>
      </c>
      <c r="H166" s="3">
        <f t="shared" si="1"/>
        <v>0.319999999992433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10881.03</v>
      </c>
      <c r="D167" s="2">
        <f>'PR-RAS'!E171</f>
        <v>11278.75</v>
      </c>
      <c r="E167" s="2">
        <v>0</v>
      </c>
      <c r="F167" s="2">
        <v>0</v>
      </c>
      <c r="G167" s="3">
        <f t="shared" si="0"/>
        <v>5550.7959799999999</v>
      </c>
      <c r="H167" s="3">
        <f t="shared" si="1"/>
        <v>0.28000000000065484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6400.1</v>
      </c>
      <c r="D168" s="2">
        <f>'PR-RAS'!E172</f>
        <v>5716.84</v>
      </c>
      <c r="E168" s="2">
        <v>0</v>
      </c>
      <c r="F168" s="2">
        <v>0</v>
      </c>
      <c r="G168" s="3">
        <f t="shared" si="0"/>
        <v>2978.2412599999998</v>
      </c>
      <c r="H168" s="3">
        <f t="shared" si="1"/>
        <v>0.26000000000021828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13084.48</v>
      </c>
      <c r="D169" s="2">
        <f>'PR-RAS'!E173</f>
        <v>12189.51</v>
      </c>
      <c r="E169" s="2">
        <v>0</v>
      </c>
      <c r="F169" s="2">
        <v>0</v>
      </c>
      <c r="G169" s="3">
        <f t="shared" si="0"/>
        <v>6293.8680000000004</v>
      </c>
      <c r="H169" s="3">
        <f t="shared" si="1"/>
        <v>0.96999999999934516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2331.54</v>
      </c>
      <c r="D170" s="2">
        <f>'PR-RAS'!E174</f>
        <v>2322.48</v>
      </c>
      <c r="E170" s="2">
        <v>0</v>
      </c>
      <c r="F170" s="2">
        <v>0</v>
      </c>
      <c r="G170" s="3">
        <f t="shared" si="0"/>
        <v>1179.0285000000001</v>
      </c>
      <c r="H170" s="3">
        <f t="shared" si="1"/>
        <v>0.94000000000005457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486.26</v>
      </c>
      <c r="D171" s="2">
        <f>'PR-RAS'!E175</f>
        <v>711.72</v>
      </c>
      <c r="E171" s="2">
        <v>0</v>
      </c>
      <c r="F171" s="2">
        <v>0</v>
      </c>
      <c r="G171" s="3">
        <f t="shared" si="0"/>
        <v>324.64900000000006</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530.51</v>
      </c>
      <c r="D173" s="2">
        <f>'PR-RAS'!E177</f>
        <v>614.94000000000005</v>
      </c>
      <c r="E173" s="2">
        <v>0</v>
      </c>
      <c r="F173" s="2">
        <v>0</v>
      </c>
      <c r="G173" s="3">
        <f t="shared" si="0"/>
        <v>302.78708</v>
      </c>
      <c r="H173" s="3">
        <f t="shared" si="1"/>
        <v>0.54999999999995453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46835.77</v>
      </c>
      <c r="D174" s="2">
        <f>'PR-RAS'!E178</f>
        <v>87042.14</v>
      </c>
      <c r="E174" s="2">
        <v>0</v>
      </c>
      <c r="F174" s="2">
        <v>0</v>
      </c>
      <c r="G174" s="3">
        <f t="shared" si="0"/>
        <v>38219.168649999992</v>
      </c>
      <c r="H174" s="3">
        <f t="shared" si="1"/>
        <v>0.37000000000261934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1304.45</v>
      </c>
      <c r="D175" s="2">
        <f>'PR-RAS'!E179</f>
        <v>1371.86</v>
      </c>
      <c r="E175" s="2">
        <v>0</v>
      </c>
      <c r="F175" s="2">
        <v>0</v>
      </c>
      <c r="G175" s="3">
        <f t="shared" si="0"/>
        <v>704.38157999999999</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9827.1</v>
      </c>
      <c r="D176" s="2">
        <f>'PR-RAS'!E180</f>
        <v>12147.08</v>
      </c>
      <c r="E176" s="2">
        <v>0</v>
      </c>
      <c r="F176" s="2">
        <v>0</v>
      </c>
      <c r="G176" s="3">
        <f t="shared" si="0"/>
        <v>5971.2205000000004</v>
      </c>
      <c r="H176" s="3">
        <f t="shared" si="1"/>
        <v>0.18000000000029104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3893.28</v>
      </c>
      <c r="D178" s="2">
        <f>'PR-RAS'!E182</f>
        <v>3114.59</v>
      </c>
      <c r="E178" s="2">
        <v>0</v>
      </c>
      <c r="F178" s="2">
        <v>0</v>
      </c>
      <c r="G178" s="3">
        <f t="shared" si="0"/>
        <v>1791.67542</v>
      </c>
      <c r="H178" s="3">
        <f t="shared" si="1"/>
        <v>0.69000000000005457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11913.75</v>
      </c>
      <c r="D179" s="2">
        <f>'PR-RAS'!E183</f>
        <v>12738.05</v>
      </c>
      <c r="E179" s="2">
        <v>0</v>
      </c>
      <c r="F179" s="2">
        <v>0</v>
      </c>
      <c r="G179" s="3">
        <f t="shared" si="0"/>
        <v>6655.3932999999997</v>
      </c>
      <c r="H179" s="3">
        <f t="shared" si="1"/>
        <v>0.2999999999992724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1870</v>
      </c>
      <c r="D180" s="2">
        <f>'PR-RAS'!E184</f>
        <v>2121.8200000000002</v>
      </c>
      <c r="E180" s="2">
        <v>0</v>
      </c>
      <c r="F180" s="2">
        <v>0</v>
      </c>
      <c r="G180" s="3">
        <f t="shared" si="0"/>
        <v>1094.3415600000001</v>
      </c>
      <c r="H180" s="3">
        <f t="shared" si="1"/>
        <v>0.17999999999983629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1398.01</v>
      </c>
      <c r="D181" s="2">
        <f>'PR-RAS'!E185</f>
        <v>6560.83</v>
      </c>
      <c r="E181" s="2">
        <v>0</v>
      </c>
      <c r="F181" s="2">
        <v>0</v>
      </c>
      <c r="G181" s="3">
        <f t="shared" si="0"/>
        <v>2613.5405999999998</v>
      </c>
      <c r="H181" s="3">
        <f t="shared" si="1"/>
        <v>0.18000000000006366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3609.36</v>
      </c>
      <c r="D182" s="2">
        <f>'PR-RAS'!E186</f>
        <v>3694.68</v>
      </c>
      <c r="E182" s="2">
        <v>0</v>
      </c>
      <c r="F182" s="2">
        <v>0</v>
      </c>
      <c r="G182" s="3">
        <f t="shared" si="0"/>
        <v>1990.7683199999999</v>
      </c>
      <c r="H182" s="3">
        <f t="shared" si="1"/>
        <v>0.68000000000029104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13019.82</v>
      </c>
      <c r="D183" s="2">
        <f>'PR-RAS'!E187</f>
        <v>45293.23</v>
      </c>
      <c r="E183" s="2">
        <v>0</v>
      </c>
      <c r="F183" s="2">
        <v>0</v>
      </c>
      <c r="G183" s="3">
        <f t="shared" si="0"/>
        <v>18856.342959999998</v>
      </c>
      <c r="H183" s="3">
        <f t="shared" si="1"/>
        <v>0.41000000000349246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10695.88</v>
      </c>
      <c r="D184" s="2">
        <f>'PR-RAS'!E188</f>
        <v>21943.09</v>
      </c>
      <c r="E184" s="2">
        <v>0</v>
      </c>
      <c r="F184" s="2">
        <v>0</v>
      </c>
      <c r="G184" s="3">
        <f t="shared" si="0"/>
        <v>9988.5169799999985</v>
      </c>
      <c r="H184" s="3">
        <f t="shared" si="1"/>
        <v>0.21000000000094587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7932.92</v>
      </c>
      <c r="D190" s="2">
        <f>'PR-RAS'!E194</f>
        <v>9495.2999999999993</v>
      </c>
      <c r="E190" s="2">
        <v>0</v>
      </c>
      <c r="F190" s="2">
        <v>0</v>
      </c>
      <c r="G190" s="3">
        <f t="shared" si="0"/>
        <v>5088.5452799999994</v>
      </c>
      <c r="H190" s="3">
        <f t="shared" si="1"/>
        <v>0.37999999999919964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531.4</v>
      </c>
      <c r="D191" s="2">
        <f>'PR-RAS'!E195</f>
        <v>491.09</v>
      </c>
      <c r="E191" s="2">
        <v>0</v>
      </c>
      <c r="F191" s="2">
        <v>0</v>
      </c>
      <c r="G191" s="3">
        <f t="shared" si="0"/>
        <v>287.58019999999999</v>
      </c>
      <c r="H191" s="3">
        <f t="shared" si="1"/>
        <v>0.48999999999995225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317.93</v>
      </c>
      <c r="D192" s="2">
        <f>'PR-RAS'!E196</f>
        <v>542.66999999999996</v>
      </c>
      <c r="E192" s="2">
        <v>0</v>
      </c>
      <c r="F192" s="2">
        <v>0</v>
      </c>
      <c r="G192" s="3">
        <f t="shared" si="0"/>
        <v>268.02456999999998</v>
      </c>
      <c r="H192" s="3">
        <f t="shared" si="1"/>
        <v>0.40000000000003411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2335.79</v>
      </c>
      <c r="D193" s="2">
        <f>'PR-RAS'!E197</f>
        <v>1581.94</v>
      </c>
      <c r="E193" s="2">
        <v>0</v>
      </c>
      <c r="F193" s="2">
        <v>0</v>
      </c>
      <c r="G193" s="3">
        <f t="shared" si="0"/>
        <v>1055.9366400000001</v>
      </c>
      <c r="H193" s="3">
        <f t="shared" si="1"/>
        <v>0.26999999999998181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4292.9399999999996</v>
      </c>
      <c r="E195" s="2">
        <v>0</v>
      </c>
      <c r="F195" s="2">
        <v>0</v>
      </c>
      <c r="G195" s="3">
        <f t="shared" si="0"/>
        <v>2051.3327199999999</v>
      </c>
      <c r="H195" s="3">
        <f t="shared" si="1"/>
        <v>6.0000000000400178E-2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2724.8</v>
      </c>
      <c r="D197" s="2">
        <f>'PR-RAS'!E201</f>
        <v>2546.66</v>
      </c>
      <c r="E197" s="2">
        <v>0</v>
      </c>
      <c r="F197" s="2">
        <v>0</v>
      </c>
      <c r="G197" s="3">
        <f t="shared" si="0"/>
        <v>1532.3515199999999</v>
      </c>
      <c r="H197" s="3">
        <f t="shared" si="1"/>
        <v>0.53999999999996362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677.98</v>
      </c>
      <c r="D269" s="2">
        <f>'PR-RAS'!E273</f>
        <v>696.8</v>
      </c>
      <c r="E269" s="2">
        <v>0</v>
      </c>
      <c r="F269" s="2">
        <v>0</v>
      </c>
      <c r="G269" s="3">
        <f t="shared" si="0"/>
        <v>555.18344000000002</v>
      </c>
      <c r="H269" s="3">
        <f t="shared" si="1"/>
        <v>0.22000000000002728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677.98</v>
      </c>
      <c r="D270" s="2">
        <f>'PR-RAS'!E274</f>
        <v>696.8</v>
      </c>
      <c r="E270" s="2">
        <v>0</v>
      </c>
      <c r="F270" s="2">
        <v>0</v>
      </c>
      <c r="G270" s="3">
        <f t="shared" si="0"/>
        <v>557.25502000000006</v>
      </c>
      <c r="H270" s="3">
        <f t="shared" si="1"/>
        <v>0.22000000000002728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677.98</v>
      </c>
      <c r="D272" s="2">
        <f>'PR-RAS'!E276</f>
        <v>696.8</v>
      </c>
      <c r="E272" s="2">
        <v>0</v>
      </c>
      <c r="F272" s="2">
        <v>0</v>
      </c>
      <c r="G272" s="3">
        <f t="shared" si="0"/>
        <v>561.39818000000002</v>
      </c>
      <c r="H272" s="3">
        <f t="shared" si="1"/>
        <v>0.22000000000002728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1299123.8900000001</v>
      </c>
      <c r="D295" s="2">
        <f>'PR-RAS'!E299</f>
        <v>1557497.8300000003</v>
      </c>
      <c r="E295" s="2">
        <v>0</v>
      </c>
      <c r="F295" s="2">
        <v>0</v>
      </c>
      <c r="G295" s="3">
        <f t="shared" si="12"/>
        <v>1297751.1477000001</v>
      </c>
      <c r="H295" s="3">
        <f t="shared" si="13"/>
        <v>0.27999999956227839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76601.919999999693</v>
      </c>
      <c r="D296" s="2">
        <f>'PR-RAS'!E300</f>
        <v>0</v>
      </c>
      <c r="E296" s="2">
        <v>0</v>
      </c>
      <c r="F296" s="2">
        <v>0</v>
      </c>
      <c r="G296" s="3">
        <f t="shared" si="12"/>
        <v>22597.566399999909</v>
      </c>
      <c r="H296" s="3">
        <f t="shared" si="13"/>
        <v>8.000000030733645E-2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132049.30000000028</v>
      </c>
      <c r="E297" s="2">
        <v>0</v>
      </c>
      <c r="F297" s="2">
        <v>0</v>
      </c>
      <c r="G297" s="3">
        <f t="shared" si="12"/>
        <v>78173.185600000157</v>
      </c>
      <c r="H297" s="3">
        <f t="shared" si="13"/>
        <v>0.30000000027939677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23016.400000000001</v>
      </c>
      <c r="D298" s="2">
        <f>'PR-RAS'!E302</f>
        <v>34714.6</v>
      </c>
      <c r="E298" s="2">
        <v>0</v>
      </c>
      <c r="F298" s="2">
        <v>0</v>
      </c>
      <c r="G298" s="3">
        <f t="shared" si="12"/>
        <v>27456.343199999999</v>
      </c>
      <c r="H298" s="3">
        <f t="shared" si="13"/>
        <v>0.80000000000291038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175747.68</v>
      </c>
      <c r="E300" s="2">
        <v>0</v>
      </c>
      <c r="F300" s="2">
        <v>0</v>
      </c>
      <c r="G300" s="3">
        <f t="shared" si="12"/>
        <v>105097.11263999999</v>
      </c>
      <c r="H300" s="3">
        <f t="shared" si="13"/>
        <v>0.32000000000698492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1360</v>
      </c>
      <c r="E301" s="2">
        <v>0</v>
      </c>
      <c r="F301" s="2">
        <v>0</v>
      </c>
      <c r="G301" s="3">
        <f t="shared" si="12"/>
        <v>816</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13722.32</v>
      </c>
      <c r="D355" s="2">
        <f>'PR-RAS'!E360</f>
        <v>44164.95</v>
      </c>
      <c r="E355" s="2">
        <v>0</v>
      </c>
      <c r="F355" s="2">
        <v>0</v>
      </c>
      <c r="G355" s="3">
        <f t="shared" si="12"/>
        <v>36126.48588</v>
      </c>
      <c r="H355" s="3">
        <f t="shared" si="13"/>
        <v>0.37000000000261934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13722.32</v>
      </c>
      <c r="D368" s="2">
        <f>'PR-RAS'!E373</f>
        <v>44164.95</v>
      </c>
      <c r="E368" s="2">
        <v>0</v>
      </c>
      <c r="F368" s="2">
        <v>0</v>
      </c>
      <c r="G368" s="3">
        <f t="shared" si="12"/>
        <v>37453.16474</v>
      </c>
      <c r="H368" s="3">
        <f t="shared" si="13"/>
        <v>0.37000000000261934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12414.73</v>
      </c>
      <c r="D374" s="2">
        <f>'PR-RAS'!E379</f>
        <v>22682.47</v>
      </c>
      <c r="E374" s="2">
        <v>0</v>
      </c>
      <c r="F374" s="2">
        <v>0</v>
      </c>
      <c r="G374" s="3">
        <f t="shared" si="12"/>
        <v>21551.816909999998</v>
      </c>
      <c r="H374" s="3">
        <f t="shared" si="13"/>
        <v>0.74000000000160071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2855.8</v>
      </c>
      <c r="D375" s="2">
        <f>'PR-RAS'!E380</f>
        <v>13229.48</v>
      </c>
      <c r="E375" s="2">
        <v>0</v>
      </c>
      <c r="F375" s="2">
        <v>0</v>
      </c>
      <c r="G375" s="3">
        <f t="shared" si="12"/>
        <v>10963.720239999999</v>
      </c>
      <c r="H375" s="3">
        <f t="shared" si="13"/>
        <v>0.67999999999938154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1980</v>
      </c>
      <c r="E377" s="2">
        <v>0</v>
      </c>
      <c r="F377" s="2">
        <v>0</v>
      </c>
      <c r="G377" s="3">
        <f t="shared" si="12"/>
        <v>1488.96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3091.88</v>
      </c>
      <c r="D378" s="2">
        <f>'PR-RAS'!E383</f>
        <v>0</v>
      </c>
      <c r="E378" s="2">
        <v>0</v>
      </c>
      <c r="F378" s="2">
        <v>0</v>
      </c>
      <c r="G378" s="3">
        <f t="shared" si="12"/>
        <v>1165.63876</v>
      </c>
      <c r="H378" s="3">
        <f t="shared" si="13"/>
        <v>0.11999999999989086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6467.05</v>
      </c>
      <c r="D381" s="2">
        <f>'PR-RAS'!E386</f>
        <v>7472.99</v>
      </c>
      <c r="E381" s="2">
        <v>0</v>
      </c>
      <c r="F381" s="2">
        <v>0</v>
      </c>
      <c r="G381" s="3">
        <f t="shared" si="12"/>
        <v>8136.9513999999999</v>
      </c>
      <c r="H381" s="3">
        <f t="shared" si="13"/>
        <v>6.0000000000400178E-2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1307.5899999999999</v>
      </c>
      <c r="D388" s="2">
        <f>'PR-RAS'!E393</f>
        <v>857.48</v>
      </c>
      <c r="E388" s="2">
        <v>0</v>
      </c>
      <c r="F388" s="2">
        <v>0</v>
      </c>
      <c r="G388" s="3">
        <f t="shared" si="12"/>
        <v>1169.72685</v>
      </c>
      <c r="H388" s="3">
        <f t="shared" si="13"/>
        <v>0.89000000000010004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1307.5899999999999</v>
      </c>
      <c r="D389" s="2">
        <f>'PR-RAS'!E394</f>
        <v>857.48</v>
      </c>
      <c r="E389" s="2">
        <v>0</v>
      </c>
      <c r="F389" s="2">
        <v>0</v>
      </c>
      <c r="G389" s="3">
        <f t="shared" si="12"/>
        <v>1172.7494000000002</v>
      </c>
      <c r="H389" s="3">
        <f t="shared" si="13"/>
        <v>0.89000000000010004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20625</v>
      </c>
      <c r="E396" s="2">
        <v>0</v>
      </c>
      <c r="F396" s="2">
        <v>0</v>
      </c>
      <c r="G396" s="3">
        <f t="shared" si="12"/>
        <v>16293.75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20625</v>
      </c>
      <c r="E400" s="2">
        <v>0</v>
      </c>
      <c r="F400" s="2">
        <v>0</v>
      </c>
      <c r="G400" s="3">
        <f t="shared" si="12"/>
        <v>16458.75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13722.32</v>
      </c>
      <c r="D413" s="2">
        <f>'PR-RAS'!E418</f>
        <v>44164.95</v>
      </c>
      <c r="E413" s="2">
        <v>0</v>
      </c>
      <c r="F413" s="2">
        <v>0</v>
      </c>
      <c r="G413" s="3">
        <f t="shared" si="12"/>
        <v>42045.514640000001</v>
      </c>
      <c r="H413" s="3">
        <f t="shared" si="13"/>
        <v>0.37000000000261934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1375725.8099999998</v>
      </c>
      <c r="D417" s="2">
        <f>'PR-RAS'!E422</f>
        <v>1425448.53</v>
      </c>
      <c r="E417" s="2">
        <v>0</v>
      </c>
      <c r="F417" s="2">
        <v>0</v>
      </c>
      <c r="G417" s="3">
        <f t="shared" si="12"/>
        <v>1758275.1139199999</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1312846.2100000002</v>
      </c>
      <c r="D418" s="2">
        <f>'PR-RAS'!E423</f>
        <v>1601662.7800000003</v>
      </c>
      <c r="E418" s="2">
        <v>0</v>
      </c>
      <c r="F418" s="2">
        <v>0</v>
      </c>
      <c r="G418" s="3">
        <f t="shared" si="12"/>
        <v>1883243.62809</v>
      </c>
      <c r="H418" s="3">
        <f t="shared" si="13"/>
        <v>0.42999999993480742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62879.599999999627</v>
      </c>
      <c r="D419" s="2">
        <f>'PR-RAS'!E424</f>
        <v>0</v>
      </c>
      <c r="E419" s="2">
        <v>0</v>
      </c>
      <c r="F419" s="2">
        <v>0</v>
      </c>
      <c r="G419" s="3">
        <f t="shared" si="12"/>
        <v>26283.672799999844</v>
      </c>
      <c r="H419" s="3">
        <f t="shared" si="13"/>
        <v>0.40000000037252903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176214.25000000023</v>
      </c>
      <c r="E420" s="2">
        <v>0</v>
      </c>
      <c r="F420" s="2">
        <v>0</v>
      </c>
      <c r="G420" s="3">
        <f t="shared" si="12"/>
        <v>147667.5415000002</v>
      </c>
      <c r="H420" s="3">
        <f t="shared" si="13"/>
        <v>0.25000000023283064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23016.400000000001</v>
      </c>
      <c r="D421" s="2">
        <f>'PR-RAS'!E426</f>
        <v>34714.6</v>
      </c>
      <c r="E421" s="2">
        <v>0</v>
      </c>
      <c r="F421" s="2">
        <v>0</v>
      </c>
      <c r="G421" s="3">
        <f t="shared" si="12"/>
        <v>38827.152000000002</v>
      </c>
      <c r="H421" s="3">
        <f t="shared" si="13"/>
        <v>0.80000000000291038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175747.68</v>
      </c>
      <c r="E423" s="2">
        <v>0</v>
      </c>
      <c r="F423" s="2">
        <v>0</v>
      </c>
      <c r="G423" s="3">
        <f t="shared" si="12"/>
        <v>148331.04191999999</v>
      </c>
      <c r="H423" s="3">
        <f t="shared" si="13"/>
        <v>0.32000000000698492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1375725.8099999998</v>
      </c>
      <c r="D637" s="2">
        <f>'PR-RAS'!E643</f>
        <v>1425448.53</v>
      </c>
      <c r="E637" s="2">
        <v>0</v>
      </c>
      <c r="F637" s="2">
        <v>0</v>
      </c>
      <c r="G637" s="3">
        <f t="shared" si="14"/>
        <v>2688132.1453200001</v>
      </c>
      <c r="H637" s="3">
        <f t="shared" si="15"/>
        <v>0.66000000014901161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1312846.2100000002</v>
      </c>
      <c r="D638" s="2">
        <f>'PR-RAS'!E644</f>
        <v>1601662.7800000003</v>
      </c>
      <c r="E638" s="2">
        <v>0</v>
      </c>
      <c r="F638" s="2">
        <v>0</v>
      </c>
      <c r="G638" s="3">
        <f t="shared" si="14"/>
        <v>2876801.4174900004</v>
      </c>
      <c r="H638" s="3">
        <f t="shared" si="15"/>
        <v>0.42999999993480742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62879.599999999627</v>
      </c>
      <c r="D639" s="2">
        <f>'PR-RAS'!E645</f>
        <v>0</v>
      </c>
      <c r="E639" s="2">
        <v>0</v>
      </c>
      <c r="F639" s="2">
        <v>0</v>
      </c>
      <c r="G639" s="3">
        <f t="shared" si="14"/>
        <v>40117.184799999763</v>
      </c>
      <c r="H639" s="3">
        <f t="shared" si="15"/>
        <v>0.40000000037252903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176214.25000000023</v>
      </c>
      <c r="E640" s="2">
        <v>0</v>
      </c>
      <c r="F640" s="2">
        <v>0</v>
      </c>
      <c r="G640" s="3">
        <f t="shared" si="14"/>
        <v>225201.8115000003</v>
      </c>
      <c r="H640" s="3">
        <f t="shared" si="15"/>
        <v>0.25000000023283064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23016.400000000001</v>
      </c>
      <c r="D641" s="2">
        <f>'PR-RAS'!E647</f>
        <v>34714.6</v>
      </c>
      <c r="E641" s="2">
        <v>0</v>
      </c>
      <c r="F641" s="2">
        <v>0</v>
      </c>
      <c r="G641" s="3">
        <f t="shared" si="14"/>
        <v>59165.184000000008</v>
      </c>
      <c r="H641" s="3">
        <f t="shared" si="15"/>
        <v>0.80000000000291038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85895.999999999622</v>
      </c>
      <c r="D643" s="2">
        <f>'PR-RAS'!E649</f>
        <v>0</v>
      </c>
      <c r="E643" s="2">
        <v>0</v>
      </c>
      <c r="F643" s="2">
        <v>0</v>
      </c>
      <c r="G643" s="3">
        <f t="shared" si="14"/>
        <v>55145.231999999756</v>
      </c>
      <c r="H643" s="3">
        <f t="shared" si="15"/>
        <v>3.7834979593753815E-10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141499.65000000023</v>
      </c>
      <c r="E644" s="2">
        <v>0</v>
      </c>
      <c r="F644" s="2">
        <v>0</v>
      </c>
      <c r="G644" s="3">
        <f t="shared" si="14"/>
        <v>181968.5499000003</v>
      </c>
      <c r="H644" s="3">
        <f t="shared" si="15"/>
        <v>0.34999999977299012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100249.86</v>
      </c>
      <c r="D645" s="2">
        <f>'PR-RAS'!E651</f>
        <v>0</v>
      </c>
      <c r="E645" s="2">
        <v>0</v>
      </c>
      <c r="F645" s="2">
        <v>0</v>
      </c>
      <c r="G645" s="3">
        <f t="shared" si="14"/>
        <v>64560.90984</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49</v>
      </c>
      <c r="E651" s="2">
        <v>0</v>
      </c>
      <c r="F651" s="2">
        <v>0</v>
      </c>
      <c r="G651" s="3">
        <f t="shared" si="14"/>
        <v>96.2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40</v>
      </c>
      <c r="E653" s="2">
        <v>0</v>
      </c>
      <c r="F653" s="2">
        <v>0</v>
      </c>
      <c r="G653" s="3">
        <f t="shared" si="14"/>
        <v>76.936000000000007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1160337.02</v>
      </c>
      <c r="D676" s="2">
        <f>'PR-RAS'!E683</f>
        <v>1248935.8</v>
      </c>
      <c r="E676" s="2">
        <v>0</v>
      </c>
      <c r="F676" s="2">
        <v>0</v>
      </c>
      <c r="G676" s="3">
        <f t="shared" si="14"/>
        <v>2469290.8185000001</v>
      </c>
      <c r="H676" s="3">
        <f t="shared" si="15"/>
        <v>0.21999999997206032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790</v>
      </c>
      <c r="D678" s="2">
        <f>'PR-RAS'!E685</f>
        <v>729.68</v>
      </c>
      <c r="E678" s="2">
        <v>0</v>
      </c>
      <c r="F678" s="2">
        <v>0</v>
      </c>
      <c r="G678" s="3">
        <f t="shared" si="14"/>
        <v>1522.8167199999998</v>
      </c>
      <c r="H678" s="3">
        <f t="shared" si="15"/>
        <v>0.32000000000005002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64458.400000000001</v>
      </c>
      <c r="D695" s="2">
        <f>'PR-RAS'!E702</f>
        <v>0</v>
      </c>
      <c r="E695" s="2">
        <v>0</v>
      </c>
      <c r="F695" s="2">
        <v>0</v>
      </c>
      <c r="G695" s="3">
        <f t="shared" si="14"/>
        <v>44734.1296</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1318.55</v>
      </c>
      <c r="E719" s="2">
        <v>0</v>
      </c>
      <c r="F719" s="2">
        <v>0</v>
      </c>
      <c r="G719" s="3">
        <f t="shared" si="14"/>
        <v>1893.4377999999999</v>
      </c>
      <c r="H719" s="3">
        <f t="shared" si="15"/>
        <v>0.45000000000004547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4455.03</v>
      </c>
      <c r="D725" s="2">
        <f>'PR-RAS'!E732</f>
        <v>9627.84</v>
      </c>
      <c r="E725" s="2">
        <v>0</v>
      </c>
      <c r="F725" s="2">
        <v>0</v>
      </c>
      <c r="G725" s="3">
        <f t="shared" si="14"/>
        <v>17166.554039999999</v>
      </c>
      <c r="H725" s="3">
        <f t="shared" si="15"/>
        <v>0.18999999999959982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662.16</v>
      </c>
      <c r="D726" s="2">
        <f>'PR-RAS'!E733</f>
        <v>0</v>
      </c>
      <c r="E726" s="2">
        <v>0</v>
      </c>
      <c r="F726" s="2">
        <v>0</v>
      </c>
      <c r="G726" s="3">
        <f t="shared" si="14"/>
        <v>480.06599999999997</v>
      </c>
      <c r="H726" s="3">
        <f t="shared" si="15"/>
        <v>0.15999999999996817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21667.38</v>
      </c>
      <c r="D727" s="2">
        <f>'PR-RAS'!E734</f>
        <v>24889.42</v>
      </c>
      <c r="E727" s="2">
        <v>0</v>
      </c>
      <c r="F727" s="2">
        <v>0</v>
      </c>
      <c r="G727" s="3">
        <f t="shared" si="14"/>
        <v>51869.955719999998</v>
      </c>
      <c r="H727" s="3">
        <f t="shared" si="15"/>
        <v>0.7999999999992724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1870</v>
      </c>
      <c r="D729" s="2">
        <f>'PR-RAS'!E736</f>
        <v>2121.8200000000002</v>
      </c>
      <c r="E729" s="2">
        <v>0</v>
      </c>
      <c r="F729" s="2">
        <v>0</v>
      </c>
      <c r="G729" s="3">
        <f t="shared" si="14"/>
        <v>4450.7299199999998</v>
      </c>
      <c r="H729" s="3">
        <f t="shared" si="15"/>
        <v>0.17999999999983629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700</v>
      </c>
      <c r="D731" s="2">
        <f>'PR-RAS'!E738</f>
        <v>6010.02</v>
      </c>
      <c r="E731" s="2">
        <v>0</v>
      </c>
      <c r="F731" s="2">
        <v>0</v>
      </c>
      <c r="G731" s="3">
        <f t="shared" si="14"/>
        <v>9285.6292000000012</v>
      </c>
      <c r="H731" s="3">
        <f t="shared" si="15"/>
        <v>2.0000000000436557E-2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3052</v>
      </c>
      <c r="E737" s="2">
        <v>0</v>
      </c>
      <c r="F737" s="2">
        <v>0</v>
      </c>
      <c r="G737" s="3">
        <f t="shared" si="28"/>
        <v>4492.5439999999999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624919.72</v>
      </c>
      <c r="D1011" s="7">
        <f>BILANCA!E6</f>
        <v>682887.36</v>
      </c>
      <c r="E1011" s="7">
        <v>0</v>
      </c>
      <c r="F1011" s="7">
        <v>0</v>
      </c>
      <c r="G1011" s="8">
        <f t="shared" ref="G1011:G1306" si="38">B1011/1000*C1011+B1011/500*D1011</f>
        <v>1990.6944399999998</v>
      </c>
      <c r="H1011" s="8">
        <f t="shared" si="35"/>
        <v>0.64000000001396984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438720.1</v>
      </c>
      <c r="D1012" s="2">
        <f>BILANCA!E7</f>
        <v>449349.45</v>
      </c>
      <c r="E1012" s="2">
        <v>0</v>
      </c>
      <c r="F1012" s="2">
        <v>0</v>
      </c>
      <c r="G1012" s="3">
        <f t="shared" si="38"/>
        <v>2674.8380000000002</v>
      </c>
      <c r="H1012" s="3">
        <f t="shared" si="35"/>
        <v>0.54999999998835847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81311.539999999994</v>
      </c>
      <c r="D1013" s="2">
        <f>BILANCA!E8</f>
        <v>81311.539999999994</v>
      </c>
      <c r="E1013" s="2">
        <v>0</v>
      </c>
      <c r="F1013" s="2">
        <v>0</v>
      </c>
      <c r="G1013" s="3">
        <f t="shared" si="38"/>
        <v>731.80385999999999</v>
      </c>
      <c r="H1013" s="3">
        <f t="shared" si="35"/>
        <v>0.92000000001280569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81311.539999999994</v>
      </c>
      <c r="D1014" s="2">
        <f>BILANCA!E9</f>
        <v>81311.539999999994</v>
      </c>
      <c r="E1014" s="2">
        <v>0</v>
      </c>
      <c r="F1014" s="2">
        <v>0</v>
      </c>
      <c r="G1014" s="3">
        <f t="shared" si="38"/>
        <v>975.73847999999998</v>
      </c>
      <c r="H1014" s="3">
        <f t="shared" si="35"/>
        <v>0.92000000001280569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357408.56</v>
      </c>
      <c r="D1017" s="2">
        <f>BILANCA!E12</f>
        <v>368037.91000000003</v>
      </c>
      <c r="E1017" s="2">
        <v>0</v>
      </c>
      <c r="F1017" s="2">
        <v>0</v>
      </c>
      <c r="G1017" s="3">
        <f t="shared" si="38"/>
        <v>7654.39066</v>
      </c>
      <c r="H1017" s="3">
        <f t="shared" si="35"/>
        <v>0.52999999996973202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200771.49</v>
      </c>
      <c r="D1018" s="2">
        <f>BILANCA!E13</f>
        <v>196614.74</v>
      </c>
      <c r="E1018" s="2">
        <v>0</v>
      </c>
      <c r="F1018" s="2">
        <v>0</v>
      </c>
      <c r="G1018" s="3">
        <f t="shared" si="38"/>
        <v>4752.0077599999995</v>
      </c>
      <c r="H1018" s="3">
        <f t="shared" si="35"/>
        <v>0.75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332539.03999999998</v>
      </c>
      <c r="D1020" s="2">
        <f>BILANCA!E15</f>
        <v>332539.03999999998</v>
      </c>
      <c r="E1020" s="2">
        <v>0</v>
      </c>
      <c r="F1020" s="2">
        <v>0</v>
      </c>
      <c r="G1020" s="3">
        <f t="shared" si="38"/>
        <v>9976.1711999999989</v>
      </c>
      <c r="H1020" s="3">
        <f t="shared" si="35"/>
        <v>7.9999999958090484E-2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131767.54999999999</v>
      </c>
      <c r="D1023" s="2">
        <f>BILANCA!E18</f>
        <v>135924.29999999999</v>
      </c>
      <c r="E1023" s="2">
        <v>0</v>
      </c>
      <c r="F1023" s="2">
        <v>0</v>
      </c>
      <c r="G1023" s="3">
        <f t="shared" si="38"/>
        <v>5247.0099499999997</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38415.950000000012</v>
      </c>
      <c r="D1024" s="2">
        <f>BILANCA!E19</f>
        <v>31719.570000000007</v>
      </c>
      <c r="E1024" s="2">
        <v>0</v>
      </c>
      <c r="F1024" s="2">
        <v>0</v>
      </c>
      <c r="G1024" s="3">
        <f t="shared" si="38"/>
        <v>1425.9712600000003</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192275.84</v>
      </c>
      <c r="D1025" s="2">
        <f>BILANCA!E20</f>
        <v>206920.08</v>
      </c>
      <c r="E1025" s="2">
        <v>0</v>
      </c>
      <c r="F1025" s="2">
        <v>0</v>
      </c>
      <c r="G1025" s="3">
        <f t="shared" si="38"/>
        <v>9091.74</v>
      </c>
      <c r="H1025" s="3">
        <f t="shared" si="35"/>
        <v>0.23999999999068677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3990.12</v>
      </c>
      <c r="D1026" s="2">
        <f>BILANCA!E21</f>
        <v>3990.12</v>
      </c>
      <c r="E1026" s="2">
        <v>0</v>
      </c>
      <c r="F1026" s="2">
        <v>0</v>
      </c>
      <c r="G1026" s="3">
        <f t="shared" si="38"/>
        <v>191.52575999999999</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22677.759999999998</v>
      </c>
      <c r="D1027" s="2">
        <f>BILANCA!E22</f>
        <v>22781.06</v>
      </c>
      <c r="E1027" s="2">
        <v>0</v>
      </c>
      <c r="F1027" s="2">
        <v>0</v>
      </c>
      <c r="G1027" s="3">
        <f t="shared" si="38"/>
        <v>1160.0779600000001</v>
      </c>
      <c r="H1027" s="3">
        <f t="shared" si="35"/>
        <v>0.30000000000291038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69703.27</v>
      </c>
      <c r="D1028" s="2">
        <f>BILANCA!E23</f>
        <v>69703.27</v>
      </c>
      <c r="E1028" s="2">
        <v>0</v>
      </c>
      <c r="F1028" s="2">
        <v>0</v>
      </c>
      <c r="G1028" s="3">
        <f t="shared" si="38"/>
        <v>3763.97658</v>
      </c>
      <c r="H1028" s="3">
        <f t="shared" si="35"/>
        <v>0.54000000000814907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1444</v>
      </c>
      <c r="D1029" s="2">
        <f>BILANCA!E24</f>
        <v>1444</v>
      </c>
      <c r="E1029" s="2">
        <v>0</v>
      </c>
      <c r="F1029" s="2">
        <v>0</v>
      </c>
      <c r="G1029" s="3">
        <f t="shared" si="38"/>
        <v>82.307999999999993</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307.89999999999998</v>
      </c>
      <c r="D1030" s="2">
        <f>BILANCA!E25</f>
        <v>307.89999999999998</v>
      </c>
      <c r="E1030" s="2">
        <v>0</v>
      </c>
      <c r="F1030" s="2">
        <v>0</v>
      </c>
      <c r="G1030" s="3">
        <f t="shared" si="38"/>
        <v>18.473999999999997</v>
      </c>
      <c r="H1030" s="3">
        <f t="shared" si="35"/>
        <v>0.20000000000004547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203369.39</v>
      </c>
      <c r="D1031" s="2">
        <f>BILANCA!E26</f>
        <v>210842.38</v>
      </c>
      <c r="E1031" s="2">
        <v>0</v>
      </c>
      <c r="F1031" s="2">
        <v>0</v>
      </c>
      <c r="G1031" s="3">
        <f t="shared" si="38"/>
        <v>13126.13715</v>
      </c>
      <c r="H1031" s="3">
        <f t="shared" si="35"/>
        <v>0.77000000001862645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455352.33</v>
      </c>
      <c r="D1033" s="2">
        <f>BILANCA!E28</f>
        <v>484269.24</v>
      </c>
      <c r="E1033" s="2">
        <v>0</v>
      </c>
      <c r="F1033" s="2">
        <v>0</v>
      </c>
      <c r="G1033" s="3">
        <f t="shared" si="38"/>
        <v>32749.48863</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24903.850000000002</v>
      </c>
      <c r="D1040" s="2">
        <f>BILANCA!E35</f>
        <v>25761.33</v>
      </c>
      <c r="E1040" s="2">
        <v>0</v>
      </c>
      <c r="F1040" s="2">
        <v>0</v>
      </c>
      <c r="G1040" s="3">
        <f t="shared" si="38"/>
        <v>2292.7953000000002</v>
      </c>
      <c r="H1040" s="3">
        <f t="shared" si="35"/>
        <v>0.47999999999956344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24240.240000000002</v>
      </c>
      <c r="D1041" s="2">
        <f>BILANCA!E36</f>
        <v>25097.72</v>
      </c>
      <c r="E1041" s="2">
        <v>0</v>
      </c>
      <c r="F1041" s="2">
        <v>0</v>
      </c>
      <c r="G1041" s="3">
        <f t="shared" si="38"/>
        <v>2307.5060800000001</v>
      </c>
      <c r="H1041" s="3">
        <f t="shared" si="35"/>
        <v>0.52000000000043656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663.61</v>
      </c>
      <c r="D1042" s="2">
        <f>BILANCA!E37</f>
        <v>663.61</v>
      </c>
      <c r="E1042" s="2">
        <v>0</v>
      </c>
      <c r="F1042" s="2">
        <v>0</v>
      </c>
      <c r="G1042" s="3">
        <f t="shared" si="38"/>
        <v>63.706560000000003</v>
      </c>
      <c r="H1042" s="3">
        <f t="shared" si="35"/>
        <v>0.77999999999997272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93317.27</v>
      </c>
      <c r="D1050" s="2">
        <f>BILANCA!E45</f>
        <v>113942.27</v>
      </c>
      <c r="E1050" s="2">
        <v>0</v>
      </c>
      <c r="F1050" s="2">
        <v>0</v>
      </c>
      <c r="G1050" s="3">
        <f t="shared" si="38"/>
        <v>12848.072400000001</v>
      </c>
      <c r="H1050" s="3">
        <f t="shared" si="35"/>
        <v>0.54000000000814907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443.16</v>
      </c>
      <c r="D1052" s="2">
        <f>BILANCA!E47</f>
        <v>443.16</v>
      </c>
      <c r="E1052" s="2">
        <v>0</v>
      </c>
      <c r="F1052" s="2">
        <v>0</v>
      </c>
      <c r="G1052" s="3">
        <f t="shared" si="38"/>
        <v>55.838160000000009</v>
      </c>
      <c r="H1052" s="3">
        <f t="shared" si="35"/>
        <v>0.32000000000005002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92874.11</v>
      </c>
      <c r="D1054" s="2">
        <f>BILANCA!E49</f>
        <v>113499.11</v>
      </c>
      <c r="E1054" s="2">
        <v>0</v>
      </c>
      <c r="F1054" s="2">
        <v>0</v>
      </c>
      <c r="G1054" s="3">
        <f t="shared" si="38"/>
        <v>14074.382519999999</v>
      </c>
      <c r="H1054" s="3">
        <f t="shared" si="35"/>
        <v>0.22000000000116415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40932.71</v>
      </c>
      <c r="D1059" s="2">
        <f>BILANCA!E54</f>
        <v>41644.43</v>
      </c>
      <c r="E1059" s="2">
        <v>0</v>
      </c>
      <c r="F1059" s="2">
        <v>0</v>
      </c>
      <c r="G1059" s="3">
        <f t="shared" si="38"/>
        <v>6086.8569299999999</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40932.71</v>
      </c>
      <c r="D1060" s="2">
        <f>BILANCA!E55</f>
        <v>41644.43</v>
      </c>
      <c r="E1060" s="2">
        <v>0</v>
      </c>
      <c r="F1060" s="2">
        <v>0</v>
      </c>
      <c r="G1060" s="3">
        <f t="shared" si="38"/>
        <v>6211.0785000000005</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186199.62</v>
      </c>
      <c r="D1074" s="2">
        <f>BILANCA!E69</f>
        <v>233537.90999999997</v>
      </c>
      <c r="E1074" s="2">
        <v>0</v>
      </c>
      <c r="F1074" s="2">
        <v>0</v>
      </c>
      <c r="G1074" s="3">
        <f t="shared" si="38"/>
        <v>41809.62816</v>
      </c>
      <c r="H1074" s="3">
        <f t="shared" si="35"/>
        <v>0.47000000003026798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53.76</v>
      </c>
      <c r="D1087" s="2">
        <f>BILANCA!E82</f>
        <v>370.36</v>
      </c>
      <c r="E1087" s="2">
        <v>0</v>
      </c>
      <c r="F1087" s="2">
        <v>0</v>
      </c>
      <c r="G1087" s="3">
        <f t="shared" si="38"/>
        <v>61.174959999999999</v>
      </c>
      <c r="H1087" s="3">
        <f t="shared" si="35"/>
        <v>0.60000000000001563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53.76</v>
      </c>
      <c r="D1092" s="2">
        <f>BILANCA!E87</f>
        <v>370.36</v>
      </c>
      <c r="E1092" s="2">
        <v>0</v>
      </c>
      <c r="F1092" s="2">
        <v>0</v>
      </c>
      <c r="G1092" s="3">
        <f t="shared" si="38"/>
        <v>65.147360000000006</v>
      </c>
      <c r="H1092" s="3">
        <f t="shared" si="35"/>
        <v>0.60000000000001563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85896</v>
      </c>
      <c r="D1152" s="2">
        <f>BILANCA!E147</f>
        <v>233167.55</v>
      </c>
      <c r="E1152" s="2">
        <v>0</v>
      </c>
      <c r="F1152" s="2">
        <v>0</v>
      </c>
      <c r="G1152" s="3">
        <f t="shared" si="38"/>
        <v>78416.816200000001</v>
      </c>
      <c r="H1152" s="3">
        <f t="shared" si="41"/>
        <v>0.45000000001164153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174387.68</v>
      </c>
      <c r="E1155" s="2">
        <v>0</v>
      </c>
      <c r="F1155" s="2">
        <v>0</v>
      </c>
      <c r="G1155" s="3">
        <f t="shared" si="38"/>
        <v>50572.427199999991</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106568.68</v>
      </c>
      <c r="E1161" s="2">
        <v>0</v>
      </c>
      <c r="F1161" s="2">
        <v>0</v>
      </c>
      <c r="G1161" s="3">
        <f t="shared" si="38"/>
        <v>32183.741359999996</v>
      </c>
      <c r="H1161" s="3">
        <f t="shared" si="41"/>
        <v>0.32000000000698492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67819</v>
      </c>
      <c r="E1163" s="2">
        <v>0</v>
      </c>
      <c r="F1163" s="2">
        <v>0</v>
      </c>
      <c r="G1163" s="3">
        <f t="shared" si="38"/>
        <v>20752.614000000001</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1360</v>
      </c>
      <c r="E1166" s="2">
        <v>0</v>
      </c>
      <c r="F1166" s="2">
        <v>0</v>
      </c>
      <c r="G1166" s="3">
        <f t="shared" si="38"/>
        <v>424.32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85896</v>
      </c>
      <c r="D1167" s="2">
        <f>BILANCA!E162</f>
        <v>57419.87</v>
      </c>
      <c r="E1167" s="2">
        <v>0</v>
      </c>
      <c r="F1167" s="2">
        <v>0</v>
      </c>
      <c r="G1167" s="3">
        <f t="shared" si="38"/>
        <v>31515.511180000001</v>
      </c>
      <c r="H1167" s="3">
        <f t="shared" si="41"/>
        <v>0.12999999999738066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100249.86</v>
      </c>
      <c r="D1176" s="2">
        <f>BILANCA!E171</f>
        <v>0</v>
      </c>
      <c r="E1176" s="2">
        <v>0</v>
      </c>
      <c r="F1176" s="2">
        <v>0</v>
      </c>
      <c r="G1176" s="3">
        <f t="shared" si="38"/>
        <v>16641.476760000001</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100249.86</v>
      </c>
      <c r="D1179" s="2">
        <f>BILANCA!E174</f>
        <v>0</v>
      </c>
      <c r="E1179" s="2">
        <v>0</v>
      </c>
      <c r="F1179" s="2">
        <v>0</v>
      </c>
      <c r="G1179" s="3">
        <f t="shared" si="38"/>
        <v>16942.226340000001</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624919.72</v>
      </c>
      <c r="D1180" s="2">
        <f>BILANCA!E176</f>
        <v>682887.3600000001</v>
      </c>
      <c r="E1180" s="2">
        <v>0</v>
      </c>
      <c r="F1180" s="2">
        <v>0</v>
      </c>
      <c r="G1180" s="3">
        <f t="shared" si="38"/>
        <v>338418.05480000004</v>
      </c>
      <c r="H1180" s="3">
        <f t="shared" si="41"/>
        <v>0.64000000013038516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100303.62</v>
      </c>
      <c r="D1181" s="2">
        <f>BILANCA!E177</f>
        <v>199289.88</v>
      </c>
      <c r="E1181" s="2">
        <v>0</v>
      </c>
      <c r="F1181" s="2">
        <v>0</v>
      </c>
      <c r="G1181" s="3">
        <f t="shared" si="38"/>
        <v>85309.057980000012</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100303.62</v>
      </c>
      <c r="D1182" s="2">
        <f>BILANCA!E178</f>
        <v>111540.3</v>
      </c>
      <c r="E1182" s="2">
        <v>0</v>
      </c>
      <c r="F1182" s="2">
        <v>0</v>
      </c>
      <c r="G1182" s="3">
        <f t="shared" si="38"/>
        <v>55622.08584</v>
      </c>
      <c r="H1182" s="3">
        <f t="shared" si="41"/>
        <v>0.680000000007567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96765.87</v>
      </c>
      <c r="D1183" s="2">
        <f>BILANCA!E179</f>
        <v>107085.96</v>
      </c>
      <c r="E1183" s="2">
        <v>0</v>
      </c>
      <c r="F1183" s="2">
        <v>0</v>
      </c>
      <c r="G1183" s="3">
        <f t="shared" si="38"/>
        <v>53792.237670000002</v>
      </c>
      <c r="H1183" s="3">
        <f t="shared" si="41"/>
        <v>0.16999999999825377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3483.99</v>
      </c>
      <c r="D1184" s="2">
        <f>BILANCA!E180</f>
        <v>4454.34</v>
      </c>
      <c r="E1184" s="2">
        <v>0</v>
      </c>
      <c r="F1184" s="2">
        <v>0</v>
      </c>
      <c r="G1184" s="3">
        <f t="shared" si="38"/>
        <v>2156.32458</v>
      </c>
      <c r="H1184" s="3">
        <f t="shared" si="41"/>
        <v>0.3500000000003638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53.76</v>
      </c>
      <c r="D1200" s="2">
        <f>BILANCA!E196</f>
        <v>0</v>
      </c>
      <c r="E1200" s="2">
        <v>0</v>
      </c>
      <c r="F1200" s="2">
        <v>0</v>
      </c>
      <c r="G1200" s="3">
        <f t="shared" si="38"/>
        <v>10.214399999999999</v>
      </c>
      <c r="H1200" s="3">
        <f t="shared" si="41"/>
        <v>0.24000000000000199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87749.58</v>
      </c>
      <c r="E1251" s="2">
        <v>0</v>
      </c>
      <c r="F1251" s="2">
        <v>0</v>
      </c>
      <c r="G1251" s="3">
        <f>B1251/1000*C1251+B1251/500*D1251</f>
        <v>42295.297559999999</v>
      </c>
      <c r="H1251" s="3">
        <f>ABS(C1251-ROUND(C1251,0))+ABS(D1251-ROUND(D1251,0))</f>
        <v>0.41999999999825377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524616.1</v>
      </c>
      <c r="D1255" s="2">
        <f>BILANCA!E251</f>
        <v>483597.48000000004</v>
      </c>
      <c r="E1255" s="2">
        <v>0</v>
      </c>
      <c r="F1255" s="2">
        <v>0</v>
      </c>
      <c r="G1255" s="3">
        <f t="shared" si="38"/>
        <v>365493.70970000001</v>
      </c>
      <c r="H1255" s="3">
        <f t="shared" si="41"/>
        <v>0.58000000001629815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438720.1</v>
      </c>
      <c r="D1256" s="2">
        <f>BILANCA!E252</f>
        <v>449349.45</v>
      </c>
      <c r="E1256" s="2">
        <v>0</v>
      </c>
      <c r="F1256" s="2">
        <v>0</v>
      </c>
      <c r="G1256" s="3">
        <f t="shared" si="38"/>
        <v>329005.07400000002</v>
      </c>
      <c r="H1256" s="3">
        <f t="shared" si="41"/>
        <v>0.54999999998835847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438720.1</v>
      </c>
      <c r="D1257" s="2">
        <f>BILANCA!E253</f>
        <v>449349.45</v>
      </c>
      <c r="E1257" s="2">
        <v>0</v>
      </c>
      <c r="F1257" s="2">
        <v>0</v>
      </c>
      <c r="G1257" s="3">
        <f t="shared" si="38"/>
        <v>330342.49300000002</v>
      </c>
      <c r="H1257" s="3">
        <f t="shared" si="41"/>
        <v>0.54999999998835847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85896</v>
      </c>
      <c r="D1259" s="2">
        <f>BILANCA!E255</f>
        <v>-141499.65</v>
      </c>
      <c r="E1259" s="2">
        <v>0</v>
      </c>
      <c r="F1259" s="2">
        <v>0</v>
      </c>
      <c r="G1259" s="3">
        <f t="shared" si="38"/>
        <v>-49078.721700000002</v>
      </c>
      <c r="H1259" s="3">
        <f t="shared" si="41"/>
        <v>0.35000000000582077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85896</v>
      </c>
      <c r="D1260" s="2">
        <f>BILANCA!E256</f>
        <v>0</v>
      </c>
      <c r="E1260" s="2">
        <v>0</v>
      </c>
      <c r="F1260" s="2">
        <v>0</v>
      </c>
      <c r="G1260" s="3">
        <f t="shared" si="38"/>
        <v>21474</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85896</v>
      </c>
      <c r="D1261" s="2">
        <f>BILANCA!E257</f>
        <v>0</v>
      </c>
      <c r="E1261" s="2">
        <v>0</v>
      </c>
      <c r="F1261" s="2">
        <v>0</v>
      </c>
      <c r="G1261" s="3">
        <f t="shared" si="38"/>
        <v>21559.896000000001</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141499.65</v>
      </c>
      <c r="E1264" s="2">
        <v>0</v>
      </c>
      <c r="F1264" s="2">
        <v>0</v>
      </c>
      <c r="G1264" s="3">
        <f t="shared" si="38"/>
        <v>71881.822199999995</v>
      </c>
      <c r="H1264" s="3">
        <f t="shared" si="41"/>
        <v>0.35000000000582077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141499.65</v>
      </c>
      <c r="E1265" s="2">
        <v>0</v>
      </c>
      <c r="F1265" s="2">
        <v>0</v>
      </c>
      <c r="G1265" s="3">
        <f t="shared" si="38"/>
        <v>72164.821500000005</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175747.68</v>
      </c>
      <c r="E1278" s="2">
        <v>0</v>
      </c>
      <c r="F1278" s="2">
        <v>0</v>
      </c>
      <c r="G1278" s="3">
        <f t="shared" si="38"/>
        <v>94200.756479999996</v>
      </c>
      <c r="H1278" s="3">
        <f t="shared" si="41"/>
        <v>0.32000000000698492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174387.68</v>
      </c>
      <c r="E1281" s="2">
        <v>0</v>
      </c>
      <c r="F1281" s="2">
        <v>0</v>
      </c>
      <c r="G1281" s="3">
        <f t="shared" si="48"/>
        <v>94518.122560000003</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106568.68</v>
      </c>
      <c r="E1287" s="2">
        <v>0</v>
      </c>
      <c r="F1287" s="2">
        <v>0</v>
      </c>
      <c r="G1287" s="3">
        <f t="shared" si="48"/>
        <v>59039.048719999999</v>
      </c>
      <c r="H1287" s="3">
        <f t="shared" si="49"/>
        <v>0.32000000000698492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67819</v>
      </c>
      <c r="E1289" s="2">
        <v>0</v>
      </c>
      <c r="F1289" s="2">
        <v>0</v>
      </c>
      <c r="G1289" s="3">
        <f t="shared" si="48"/>
        <v>37843.002</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1360</v>
      </c>
      <c r="E1292" s="2">
        <v>0</v>
      </c>
      <c r="F1292" s="2">
        <v>0</v>
      </c>
      <c r="G1292" s="3">
        <f t="shared" si="48"/>
        <v>767.04</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45651</v>
      </c>
      <c r="E1301" s="2">
        <v>0</v>
      </c>
      <c r="F1301" s="2">
        <v>0</v>
      </c>
      <c r="G1301" s="3">
        <f t="shared" si="38"/>
        <v>26568.881999999998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45651</v>
      </c>
      <c r="E1302" s="2">
        <v>0</v>
      </c>
      <c r="F1302" s="2">
        <v>0</v>
      </c>
      <c r="G1302" s="3">
        <f t="shared" si="38"/>
        <v>26660.183999999997</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85896</v>
      </c>
      <c r="D1306" s="2">
        <f>BILANCA!E303</f>
        <v>233167.55</v>
      </c>
      <c r="E1306" s="2">
        <v>0</v>
      </c>
      <c r="F1306" s="2">
        <v>0</v>
      </c>
      <c r="G1306" s="3">
        <f t="shared" si="38"/>
        <v>163460.4056</v>
      </c>
      <c r="H1306" s="3">
        <f t="shared" si="41"/>
        <v>0.45000000001164153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53.76</v>
      </c>
      <c r="D1311" s="2">
        <f>BILANCA!E308</f>
        <v>370.36</v>
      </c>
      <c r="E1311" s="2">
        <v>0</v>
      </c>
      <c r="F1311" s="2">
        <v>0</v>
      </c>
      <c r="G1311" s="3">
        <f t="shared" si="52"/>
        <v>239.13847999999999</v>
      </c>
      <c r="H1311" s="3">
        <f t="shared" si="41"/>
        <v>0.60000000000001563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85896</v>
      </c>
      <c r="D1338" s="2">
        <f>BILANCA!E335</f>
        <v>0</v>
      </c>
      <c r="E1338" s="2">
        <v>0</v>
      </c>
      <c r="F1338" s="2">
        <v>0</v>
      </c>
      <c r="G1338" s="3">
        <f t="shared" si="52"/>
        <v>28173.888000000003</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100303.62</v>
      </c>
      <c r="D1340" s="2">
        <f>BILANCA!E337</f>
        <v>111540.3</v>
      </c>
      <c r="E1340" s="2">
        <v>0</v>
      </c>
      <c r="F1340" s="2">
        <v>0</v>
      </c>
      <c r="G1340" s="3">
        <f t="shared" si="52"/>
        <v>106716.7926</v>
      </c>
      <c r="H1340" s="3">
        <f t="shared" si="41"/>
        <v>0.680000000007567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87702.2</v>
      </c>
      <c r="E1374" s="2">
        <v>0</v>
      </c>
      <c r="F1374" s="2">
        <v>0</v>
      </c>
      <c r="G1374" s="3">
        <f t="shared" si="59"/>
        <v>63847.201599999993</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47.38</v>
      </c>
      <c r="E1383" s="2">
        <v>0</v>
      </c>
      <c r="F1383" s="2">
        <v>0</v>
      </c>
      <c r="G1383" s="3">
        <f t="shared" si="59"/>
        <v>35.345480000000002</v>
      </c>
      <c r="H1383" s="3">
        <f t="shared" si="60"/>
        <v>0.38000000000000256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51181.4</v>
      </c>
      <c r="D1387" s="2">
        <f>BILANCA!E384</f>
        <v>0</v>
      </c>
      <c r="E1387" s="2">
        <v>0</v>
      </c>
      <c r="F1387" s="2">
        <v>0</v>
      </c>
      <c r="G1387" s="3">
        <f t="shared" si="59"/>
        <v>19295.3878</v>
      </c>
      <c r="H1387" s="3">
        <f t="shared" si="60"/>
        <v>0.40000000000145519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45651</v>
      </c>
      <c r="E1399" s="2">
        <v>0</v>
      </c>
      <c r="F1399" s="2">
        <v>0</v>
      </c>
      <c r="G1399" s="3">
        <f t="shared" si="61"/>
        <v>35516.478000000003</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1312846.21</v>
      </c>
      <c r="D1510" s="2">
        <f>'RAS-funkcijski'!E114</f>
        <v>1601662.78</v>
      </c>
      <c r="E1510" s="2">
        <v>0</v>
      </c>
      <c r="F1510" s="2">
        <v>0</v>
      </c>
      <c r="G1510" s="3">
        <f t="shared" si="52"/>
        <v>496778.8947</v>
      </c>
      <c r="H1510" s="3">
        <f t="shared" si="63"/>
        <v>0.42999999993480742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1312846.21</v>
      </c>
      <c r="D1514" s="2">
        <f>'RAS-funkcijski'!E118</f>
        <v>1601662.78</v>
      </c>
      <c r="E1514" s="2">
        <v>0</v>
      </c>
      <c r="F1514" s="2">
        <v>0</v>
      </c>
      <c r="G1514" s="3">
        <f t="shared" si="52"/>
        <v>514843.58178000001</v>
      </c>
      <c r="H1514" s="3">
        <f t="shared" si="63"/>
        <v>0.42999999993480742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1312846.21</v>
      </c>
      <c r="D1516" s="2">
        <f>'RAS-funkcijski'!E120</f>
        <v>1601662.78</v>
      </c>
      <c r="E1516" s="2">
        <v>0</v>
      </c>
      <c r="F1516" s="2">
        <v>0</v>
      </c>
      <c r="G1516" s="3">
        <f t="shared" si="52"/>
        <v>523875.92532000004</v>
      </c>
      <c r="H1516" s="3">
        <f t="shared" si="63"/>
        <v>0.42999999993480742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1312846.21</v>
      </c>
      <c r="D1537" s="14">
        <f>'RAS-funkcijski'!E141</f>
        <v>1601662.78</v>
      </c>
      <c r="E1537" s="14">
        <v>0</v>
      </c>
      <c r="F1537" s="14">
        <v>0</v>
      </c>
      <c r="G1537" s="15">
        <f t="shared" si="52"/>
        <v>618715.53249000001</v>
      </c>
      <c r="H1537" s="15">
        <f t="shared" si="63"/>
        <v>0.42999999993480742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1414.76</v>
      </c>
      <c r="D1538" s="7">
        <f>'P-VRIO'!E5</f>
        <v>34950.36</v>
      </c>
      <c r="E1538" s="7">
        <v>0</v>
      </c>
      <c r="F1538" s="7">
        <v>0</v>
      </c>
      <c r="G1538" s="8">
        <f t="shared" si="52"/>
        <v>71.315480000000008</v>
      </c>
      <c r="H1538" s="8">
        <f t="shared" si="63"/>
        <v>0.60000000000059117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34242.410000000003</v>
      </c>
      <c r="E1539" s="2">
        <v>0</v>
      </c>
      <c r="F1539" s="2">
        <v>0</v>
      </c>
      <c r="G1539" s="3">
        <f t="shared" si="52"/>
        <v>136.96964000000003</v>
      </c>
      <c r="H1539" s="3">
        <f t="shared" si="63"/>
        <v>0.41000000000349246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34242.410000000003</v>
      </c>
      <c r="E1540" s="2">
        <v>0</v>
      </c>
      <c r="F1540" s="2">
        <v>0</v>
      </c>
      <c r="G1540" s="3">
        <f t="shared" si="52"/>
        <v>205.45446000000001</v>
      </c>
      <c r="H1540" s="3">
        <f t="shared" si="63"/>
        <v>0.41000000000349246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34242.410000000003</v>
      </c>
      <c r="E1542" s="2">
        <v>0</v>
      </c>
      <c r="F1542" s="2">
        <v>0</v>
      </c>
      <c r="G1542" s="3">
        <f t="shared" si="52"/>
        <v>342.42410000000007</v>
      </c>
      <c r="H1542" s="3">
        <f t="shared" si="63"/>
        <v>0.41000000000349246</v>
      </c>
      <c r="I1542" s="11">
        <f t="shared" si="64"/>
        <v>140.39388100119592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1414.76</v>
      </c>
      <c r="D1555" s="2">
        <f>'P-VRIO'!E22</f>
        <v>707.95</v>
      </c>
      <c r="E1555" s="2">
        <v>0</v>
      </c>
      <c r="F1555" s="2">
        <v>0</v>
      </c>
      <c r="G1555" s="3">
        <f t="shared" si="52"/>
        <v>50.951880000000003</v>
      </c>
      <c r="H1555" s="3">
        <f t="shared" si="63"/>
        <v>0.28999999999996362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1414.76</v>
      </c>
      <c r="D1556" s="2">
        <f>'P-VRIO'!E23</f>
        <v>707.95</v>
      </c>
      <c r="E1556" s="2">
        <v>0</v>
      </c>
      <c r="F1556" s="2">
        <v>0</v>
      </c>
      <c r="G1556" s="3">
        <f t="shared" si="52"/>
        <v>53.782539999999997</v>
      </c>
      <c r="H1556" s="3">
        <f t="shared" si="63"/>
        <v>0.28999999999996362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1414.76</v>
      </c>
      <c r="D1558" s="2">
        <f>'P-VRIO'!E25</f>
        <v>707.95</v>
      </c>
      <c r="E1558" s="2">
        <v>0</v>
      </c>
      <c r="F1558" s="2">
        <v>0</v>
      </c>
      <c r="G1558" s="3">
        <f t="shared" si="52"/>
        <v>59.443860000000001</v>
      </c>
      <c r="H1558" s="3">
        <f t="shared" si="63"/>
        <v>0.28999999999996362</v>
      </c>
      <c r="I1558" s="11">
        <f t="shared" si="66"/>
        <v>17.238719399997837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100303.62</v>
      </c>
      <c r="D1582" s="7"/>
      <c r="E1582" s="7">
        <v>0</v>
      </c>
      <c r="F1582" s="7">
        <v>0</v>
      </c>
      <c r="G1582" s="8">
        <f t="shared" ref="G1582:G1686" si="70">B1582/1000*C1582</f>
        <v>100.30362</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1591352.0999999999</v>
      </c>
      <c r="D1583" s="2">
        <v>0</v>
      </c>
      <c r="E1583" s="2">
        <v>0</v>
      </c>
      <c r="F1583" s="2">
        <v>0</v>
      </c>
      <c r="G1583" s="3">
        <f t="shared" si="70"/>
        <v>3182.7041999999997</v>
      </c>
      <c r="H1583" s="3">
        <f t="shared" si="71"/>
        <v>9.9999999860301614E-2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1458527.95</v>
      </c>
      <c r="D1585" s="2">
        <v>0</v>
      </c>
      <c r="E1585" s="2">
        <v>0</v>
      </c>
      <c r="F1585" s="2">
        <v>0</v>
      </c>
      <c r="G1585" s="3">
        <f t="shared" si="70"/>
        <v>5834.1117999999997</v>
      </c>
      <c r="H1585" s="3">
        <f t="shared" si="71"/>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1264154.43</v>
      </c>
      <c r="D1586" s="2">
        <v>0</v>
      </c>
      <c r="E1586" s="2">
        <v>0</v>
      </c>
      <c r="F1586" s="2">
        <v>0</v>
      </c>
      <c r="G1586" s="3">
        <f t="shared" si="70"/>
        <v>6320.7721499999998</v>
      </c>
      <c r="H1586" s="3">
        <f t="shared" si="71"/>
        <v>0.42999999993480742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193676.72</v>
      </c>
      <c r="D1587" s="2">
        <v>0</v>
      </c>
      <c r="E1587" s="2">
        <v>0</v>
      </c>
      <c r="F1587" s="2">
        <v>0</v>
      </c>
      <c r="G1587" s="3">
        <f t="shared" si="70"/>
        <v>1162.06032</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696.8</v>
      </c>
      <c r="D1593" s="2">
        <v>0</v>
      </c>
      <c r="E1593" s="2">
        <v>0</v>
      </c>
      <c r="F1593" s="2">
        <v>0</v>
      </c>
      <c r="G1593" s="3">
        <f t="shared" si="70"/>
        <v>8.3615999999999993</v>
      </c>
      <c r="H1593" s="3">
        <f t="shared" si="71"/>
        <v>0.20000000000004547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44164.95</v>
      </c>
      <c r="D1594" s="2">
        <v>0</v>
      </c>
      <c r="E1594" s="2">
        <v>0</v>
      </c>
      <c r="F1594" s="2">
        <v>0</v>
      </c>
      <c r="G1594" s="3">
        <f t="shared" si="70"/>
        <v>574.14434999999992</v>
      </c>
      <c r="H1594" s="3">
        <f t="shared" si="71"/>
        <v>5.0000000002910383E-2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88659.199999999997</v>
      </c>
      <c r="D1601" s="2">
        <v>0</v>
      </c>
      <c r="E1601" s="2">
        <v>0</v>
      </c>
      <c r="F1601" s="2">
        <v>0</v>
      </c>
      <c r="G1601" s="3">
        <f>B1601/1000*C1601</f>
        <v>1773.184</v>
      </c>
      <c r="H1601" s="3">
        <f>ABS(C1601-ROUND(C1601,0))</f>
        <v>0.19999999999708962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1492365.8399999999</v>
      </c>
      <c r="D1602" s="2">
        <v>0</v>
      </c>
      <c r="E1602" s="2">
        <v>0</v>
      </c>
      <c r="F1602" s="2">
        <v>0</v>
      </c>
      <c r="G1602" s="3">
        <f t="shared" si="70"/>
        <v>31339.682639999999</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1447237.51</v>
      </c>
      <c r="D1604" s="2">
        <v>0</v>
      </c>
      <c r="E1604" s="2">
        <v>0</v>
      </c>
      <c r="F1604" s="2">
        <v>0</v>
      </c>
      <c r="G1604" s="3">
        <f t="shared" si="70"/>
        <v>33286.462729999999</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1253834.3400000001</v>
      </c>
      <c r="D1605" s="2">
        <v>0</v>
      </c>
      <c r="E1605" s="2">
        <v>0</v>
      </c>
      <c r="F1605" s="2">
        <v>0</v>
      </c>
      <c r="G1605" s="3">
        <f t="shared" si="70"/>
        <v>30092.024160000001</v>
      </c>
      <c r="H1605" s="3">
        <f t="shared" si="71"/>
        <v>0.34000000008381903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192706.37</v>
      </c>
      <c r="D1606" s="2">
        <v>0</v>
      </c>
      <c r="E1606" s="2">
        <v>0</v>
      </c>
      <c r="F1606" s="2">
        <v>0</v>
      </c>
      <c r="G1606" s="3">
        <f t="shared" si="70"/>
        <v>4817.6592499999997</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696.8</v>
      </c>
      <c r="D1612" s="2">
        <v>0</v>
      </c>
      <c r="E1612" s="2">
        <v>0</v>
      </c>
      <c r="F1612" s="2">
        <v>0</v>
      </c>
      <c r="G1612" s="3">
        <f t="shared" si="70"/>
        <v>21.6008</v>
      </c>
      <c r="H1612" s="3">
        <f t="shared" si="71"/>
        <v>0.20000000000004547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44164.95</v>
      </c>
      <c r="D1613" s="2">
        <v>0</v>
      </c>
      <c r="E1613" s="2">
        <v>0</v>
      </c>
      <c r="F1613" s="2">
        <v>0</v>
      </c>
      <c r="G1613" s="3">
        <f t="shared" si="70"/>
        <v>1413.2783999999999</v>
      </c>
      <c r="H1613" s="3">
        <f t="shared" si="71"/>
        <v>5.0000000002910383E-2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963.38</v>
      </c>
      <c r="D1620" s="2">
        <v>0</v>
      </c>
      <c r="E1620" s="2">
        <v>0</v>
      </c>
      <c r="F1620" s="2">
        <v>0</v>
      </c>
      <c r="G1620" s="3">
        <f>B1620/1000*C1620</f>
        <v>37.571820000000002</v>
      </c>
      <c r="H1620" s="3">
        <f>ABS(C1620-ROUND(C1620,0))</f>
        <v>0.37999999999999545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199289.87999999989</v>
      </c>
      <c r="D1621" s="2">
        <v>0</v>
      </c>
      <c r="E1621" s="2">
        <v>0</v>
      </c>
      <c r="F1621" s="2">
        <v>0</v>
      </c>
      <c r="G1621" s="3">
        <f t="shared" si="70"/>
        <v>7971.5951999999961</v>
      </c>
      <c r="H1621" s="3">
        <f t="shared" si="71"/>
        <v>0.12000000011175871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199289.88</v>
      </c>
      <c r="D1681" s="2">
        <v>0</v>
      </c>
      <c r="E1681" s="2">
        <v>0</v>
      </c>
      <c r="F1681" s="2">
        <v>0</v>
      </c>
      <c r="G1681" s="3">
        <f t="shared" si="70"/>
        <v>19928.988000000001</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199289.88</v>
      </c>
      <c r="D1683" s="2">
        <v>0</v>
      </c>
      <c r="E1683" s="2">
        <v>0</v>
      </c>
      <c r="F1683" s="2">
        <v>0</v>
      </c>
      <c r="G1683" s="3">
        <f t="shared" si="70"/>
        <v>20327.567759999998</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18776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1375725.8099999998</v>
      </c>
      <c r="I17" s="275">
        <f>'PR-RAS'!E6</f>
        <v>1425448.53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1299123.8900000001</v>
      </c>
      <c r="I18" s="275">
        <f>'PR-RAS'!E152</f>
        <v>1557497.8300000003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85895.999999999622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141499.65000000023</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438720.1</v>
      </c>
      <c r="I22" s="275">
        <f>BILANCA!E7</f>
        <v>449349.45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186199.62</v>
      </c>
      <c r="I23" s="275">
        <f>BILANCA!E69</f>
        <v>233537.90999999997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100303.62</v>
      </c>
      <c r="I24" s="275">
        <f>BILANCA!E177</f>
        <v>199289.88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524616.1</v>
      </c>
      <c r="I25" s="275">
        <f>BILANCA!E251</f>
        <v>483597.48000000004</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1312846.21</v>
      </c>
      <c r="I30" s="275">
        <f>'RAS-funkcijski'!E114</f>
        <v>1601662.78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1312846.21</v>
      </c>
      <c r="I31" s="275">
        <f>'RAS-funkcijski'!E141</f>
        <v>1601662.78</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1414.76</v>
      </c>
      <c r="I33" s="275">
        <f>'P-VRIO'!E5</f>
        <v>34950.36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1414.76</v>
      </c>
      <c r="I34" s="275">
        <f>'P-VRIO'!E22</f>
        <v>707.95</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100303.62</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199289.87999999989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199289.88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0" zoomScaleNormal="100" workbookViewId="0">
      <selection activeCell="A420" sqref="A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1375725.8099999998</v>
      </c>
      <c r="E6" s="60">
        <f>E7+E43+E49+E82+E106+E125+E134+E140</f>
        <v>1425448.53</v>
      </c>
      <c r="F6" s="45">
        <f t="shared" ref="F6:F132" si="0">IF(D6&lt;&gt;0,IF(E6/D6&gt;=100,"&gt;&gt;100",E6/D6*100),"-")</f>
        <v>103.6142899725055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1239339.7999999998</v>
      </c>
      <c r="E49" s="60">
        <f>E50+E53+E58+E61+E64+E68+E71+E74+E77</f>
        <v>1253759.29</v>
      </c>
      <c r="F49" s="45">
        <f t="shared" si="0"/>
        <v>101.16348155687409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1161127.02</v>
      </c>
      <c r="E68" s="60">
        <f t="shared" si="11"/>
        <v>1249665.48</v>
      </c>
      <c r="F68" s="45">
        <f t="shared" si="0"/>
        <v>107.62521743745141</v>
      </c>
    </row>
    <row r="69" spans="1:6" ht="12.75" customHeight="1" x14ac:dyDescent="0.2">
      <c r="A69" s="63" t="s">
        <v>141</v>
      </c>
      <c r="B69" s="64" t="s">
        <v>142</v>
      </c>
      <c r="C69" s="247" t="s">
        <v>141</v>
      </c>
      <c r="D69" s="194">
        <v>1160337.02</v>
      </c>
      <c r="E69" s="194">
        <v>1248935.8</v>
      </c>
      <c r="F69" s="45">
        <f t="shared" si="0"/>
        <v>107.63560745480653</v>
      </c>
    </row>
    <row r="70" spans="1:6" ht="24" x14ac:dyDescent="0.2">
      <c r="A70" s="63" t="s">
        <v>143</v>
      </c>
      <c r="B70" s="64" t="s">
        <v>144</v>
      </c>
      <c r="C70" s="247" t="s">
        <v>143</v>
      </c>
      <c r="D70" s="194">
        <v>790</v>
      </c>
      <c r="E70" s="194">
        <v>729.68</v>
      </c>
      <c r="F70" s="45">
        <f t="shared" si="0"/>
        <v>92.364556962025318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64458.400000000001</v>
      </c>
      <c r="E74" s="60">
        <f t="shared" si="13"/>
        <v>0</v>
      </c>
      <c r="F74" s="45">
        <f t="shared" si="0"/>
        <v>0</v>
      </c>
    </row>
    <row r="75" spans="1:6" ht="12.75" customHeight="1" x14ac:dyDescent="0.2">
      <c r="A75" s="63" t="s">
        <v>153</v>
      </c>
      <c r="B75" s="65" t="s">
        <v>154</v>
      </c>
      <c r="C75" s="247" t="s">
        <v>153</v>
      </c>
      <c r="D75" s="194">
        <v>64458.400000000001</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13754.380000000001</v>
      </c>
      <c r="E77" s="60">
        <f t="shared" si="14"/>
        <v>4093.81</v>
      </c>
      <c r="F77" s="45">
        <f t="shared" si="0"/>
        <v>29.763682550576615</v>
      </c>
    </row>
    <row r="78" spans="1:6" ht="12.75" customHeight="1" x14ac:dyDescent="0.2">
      <c r="A78" s="63">
        <v>6391</v>
      </c>
      <c r="B78" s="64" t="s">
        <v>159</v>
      </c>
      <c r="C78" s="247" t="s">
        <v>160</v>
      </c>
      <c r="D78" s="194">
        <v>1116.95</v>
      </c>
      <c r="E78" s="194">
        <v>579.80999999999995</v>
      </c>
      <c r="F78" s="45">
        <f t="shared" si="0"/>
        <v>51.910112359550553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12637.43</v>
      </c>
      <c r="E80" s="194">
        <v>3514</v>
      </c>
      <c r="F80" s="45">
        <f t="shared" si="0"/>
        <v>27.806286563011621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1830.89</v>
      </c>
      <c r="E106" s="60">
        <f>E107+E112+E120+E124</f>
        <v>4370.55</v>
      </c>
      <c r="F106" s="45">
        <f t="shared" si="0"/>
        <v>238.71177405524091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1830.89</v>
      </c>
      <c r="E112" s="60">
        <f t="shared" si="20"/>
        <v>4370.55</v>
      </c>
      <c r="F112" s="45">
        <f t="shared" si="0"/>
        <v>238.71177405524091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1830.89</v>
      </c>
      <c r="E117" s="194">
        <v>1318.55</v>
      </c>
      <c r="F117" s="45">
        <f t="shared" si="0"/>
        <v>72.016887961592445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v>3052</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22399.83</v>
      </c>
      <c r="E125" s="60">
        <f t="shared" si="22"/>
        <v>14735.78</v>
      </c>
      <c r="F125" s="45">
        <f t="shared" si="0"/>
        <v>65.785231405774056</v>
      </c>
    </row>
    <row r="126" spans="1:6" ht="12.75" customHeight="1" x14ac:dyDescent="0.2">
      <c r="A126" s="63">
        <v>661</v>
      </c>
      <c r="B126" s="65" t="s">
        <v>255</v>
      </c>
      <c r="C126" s="247" t="s">
        <v>256</v>
      </c>
      <c r="D126" s="60">
        <f t="shared" ref="D126:E126" si="23">SUM(D127:D128)</f>
        <v>11408.63</v>
      </c>
      <c r="E126" s="60">
        <f t="shared" si="23"/>
        <v>14735.78</v>
      </c>
      <c r="F126" s="45">
        <f t="shared" si="0"/>
        <v>129.1634490732016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11408.63</v>
      </c>
      <c r="E128" s="194">
        <v>14735.78</v>
      </c>
      <c r="F128" s="45">
        <f t="shared" si="0"/>
        <v>129.1634490732016</v>
      </c>
    </row>
    <row r="129" spans="1:6" ht="36" x14ac:dyDescent="0.2">
      <c r="A129" s="63">
        <v>663</v>
      </c>
      <c r="B129" s="182" t="s">
        <v>261</v>
      </c>
      <c r="C129" s="247" t="s">
        <v>262</v>
      </c>
      <c r="D129" s="60">
        <f t="shared" ref="D129:E129" si="24">SUM(D130:D133)</f>
        <v>10991.2</v>
      </c>
      <c r="E129" s="60">
        <f t="shared" si="24"/>
        <v>0</v>
      </c>
      <c r="F129" s="45">
        <f t="shared" si="0"/>
        <v>0</v>
      </c>
    </row>
    <row r="130" spans="1:6" ht="12.75" customHeight="1" x14ac:dyDescent="0.2">
      <c r="A130" s="63">
        <v>6631</v>
      </c>
      <c r="B130" s="65" t="s">
        <v>263</v>
      </c>
      <c r="C130" s="247" t="s">
        <v>264</v>
      </c>
      <c r="D130" s="194">
        <v>10531.2</v>
      </c>
      <c r="E130" s="194"/>
      <c r="F130" s="45">
        <f t="shared" si="0"/>
        <v>0</v>
      </c>
    </row>
    <row r="131" spans="1:6" ht="12.75" customHeight="1" x14ac:dyDescent="0.2">
      <c r="A131" s="63">
        <v>6632</v>
      </c>
      <c r="B131" s="182" t="s">
        <v>265</v>
      </c>
      <c r="C131" s="247" t="s">
        <v>266</v>
      </c>
      <c r="D131" s="194">
        <v>460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112155.29000000001</v>
      </c>
      <c r="E134" s="60">
        <f t="shared" si="25"/>
        <v>152582.91</v>
      </c>
      <c r="F134" s="45">
        <f t="shared" ref="F134:F229" si="26">IF(D134&lt;&gt;0,IF(E134/D134&gt;=100,"&gt;&gt;100",E134/D134*100),"-")</f>
        <v>136.04611070953496</v>
      </c>
    </row>
    <row r="135" spans="1:6" ht="24" x14ac:dyDescent="0.2">
      <c r="A135" s="63">
        <v>671</v>
      </c>
      <c r="B135" s="182" t="s">
        <v>273</v>
      </c>
      <c r="C135" s="247" t="s">
        <v>274</v>
      </c>
      <c r="D135" s="60">
        <f t="shared" ref="D135:E135" si="27">SUM(D136:D138)</f>
        <v>112155.29000000001</v>
      </c>
      <c r="E135" s="60">
        <f t="shared" si="27"/>
        <v>152582.91</v>
      </c>
      <c r="F135" s="45">
        <f t="shared" si="26"/>
        <v>136.04611070953496</v>
      </c>
    </row>
    <row r="136" spans="1:6" ht="12.75" customHeight="1" x14ac:dyDescent="0.2">
      <c r="A136" s="63">
        <v>6711</v>
      </c>
      <c r="B136" s="65" t="s">
        <v>275</v>
      </c>
      <c r="C136" s="247" t="s">
        <v>276</v>
      </c>
      <c r="D136" s="194">
        <v>109063.41</v>
      </c>
      <c r="E136" s="194">
        <v>118386.29</v>
      </c>
      <c r="F136" s="45">
        <f t="shared" si="26"/>
        <v>108.54812810272483</v>
      </c>
    </row>
    <row r="137" spans="1:6" ht="24" x14ac:dyDescent="0.2">
      <c r="A137" s="63">
        <v>6712</v>
      </c>
      <c r="B137" s="182" t="s">
        <v>277</v>
      </c>
      <c r="C137" s="247" t="s">
        <v>278</v>
      </c>
      <c r="D137" s="194">
        <v>3091.88</v>
      </c>
      <c r="E137" s="194">
        <v>34196.620000000003</v>
      </c>
      <c r="F137" s="45">
        <f t="shared" si="26"/>
        <v>1106.0138168363585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1299123.8900000001</v>
      </c>
      <c r="E152" s="60">
        <f>E153+E164+E202+E221+E230+E262+E273</f>
        <v>1557497.8300000003</v>
      </c>
      <c r="F152" s="45">
        <f t="shared" si="26"/>
        <v>119.888321813557</v>
      </c>
    </row>
    <row r="153" spans="1:6" ht="12.75" customHeight="1" x14ac:dyDescent="0.2">
      <c r="A153" s="63">
        <v>31</v>
      </c>
      <c r="B153" s="64" t="s">
        <v>308</v>
      </c>
      <c r="C153" s="247" t="s">
        <v>3</v>
      </c>
      <c r="D153" s="60">
        <f t="shared" ref="D153:E153" si="30">D154+D159+D160</f>
        <v>1171112.9200000002</v>
      </c>
      <c r="E153" s="60">
        <f t="shared" si="30"/>
        <v>1359640.3200000003</v>
      </c>
      <c r="F153" s="45">
        <f t="shared" si="26"/>
        <v>116.09814022032991</v>
      </c>
    </row>
    <row r="154" spans="1:6" ht="12.75" customHeight="1" x14ac:dyDescent="0.2">
      <c r="A154" s="63">
        <v>311</v>
      </c>
      <c r="B154" s="64" t="s">
        <v>309</v>
      </c>
      <c r="C154" s="247" t="s">
        <v>310</v>
      </c>
      <c r="D154" s="60">
        <f t="shared" ref="D154:E154" si="31">SUM(D155:D158)</f>
        <v>963404.55</v>
      </c>
      <c r="E154" s="60">
        <f t="shared" si="31"/>
        <v>1120423.1200000001</v>
      </c>
      <c r="F154" s="45">
        <f t="shared" si="26"/>
        <v>116.29830064638993</v>
      </c>
    </row>
    <row r="155" spans="1:6" ht="12.75" customHeight="1" x14ac:dyDescent="0.2">
      <c r="A155" s="63">
        <v>3111</v>
      </c>
      <c r="B155" s="64" t="s">
        <v>311</v>
      </c>
      <c r="C155" s="247" t="s">
        <v>312</v>
      </c>
      <c r="D155" s="194">
        <v>963404.55</v>
      </c>
      <c r="E155" s="194">
        <v>1120423.1200000001</v>
      </c>
      <c r="F155" s="45">
        <f t="shared" si="26"/>
        <v>116.29830064638993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48943.18</v>
      </c>
      <c r="E159" s="194">
        <v>54347.33</v>
      </c>
      <c r="F159" s="45">
        <f t="shared" si="26"/>
        <v>111.04168139462945</v>
      </c>
    </row>
    <row r="160" spans="1:6" ht="12.75" customHeight="1" x14ac:dyDescent="0.2">
      <c r="A160" s="63">
        <v>313</v>
      </c>
      <c r="B160" s="65" t="s">
        <v>321</v>
      </c>
      <c r="C160" s="247" t="s">
        <v>322</v>
      </c>
      <c r="D160" s="60">
        <f t="shared" ref="D160:E160" si="32">SUM(D161:D163)</f>
        <v>158765.19</v>
      </c>
      <c r="E160" s="60">
        <f t="shared" si="32"/>
        <v>184869.87</v>
      </c>
      <c r="F160" s="45">
        <f t="shared" si="26"/>
        <v>116.44231962938474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158765.19</v>
      </c>
      <c r="E162" s="194">
        <v>184869.87</v>
      </c>
      <c r="F162" s="45">
        <f t="shared" si="26"/>
        <v>116.44231962938474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127332.99</v>
      </c>
      <c r="E164" s="60">
        <f>E165+E170+E178+E188+E189+E194</f>
        <v>197160.71</v>
      </c>
      <c r="F164" s="45">
        <f t="shared" si="26"/>
        <v>154.83867142364284</v>
      </c>
    </row>
    <row r="165" spans="1:6" ht="12.75" customHeight="1" x14ac:dyDescent="0.2">
      <c r="A165" s="63">
        <v>321</v>
      </c>
      <c r="B165" s="64" t="s">
        <v>331</v>
      </c>
      <c r="C165" s="247" t="s">
        <v>332</v>
      </c>
      <c r="D165" s="60">
        <f t="shared" ref="D165:E165" si="33">SUM(D166:D169)</f>
        <v>28154.5</v>
      </c>
      <c r="E165" s="60">
        <f t="shared" si="33"/>
        <v>45845.94</v>
      </c>
      <c r="F165" s="45">
        <f t="shared" si="26"/>
        <v>162.83698875845781</v>
      </c>
    </row>
    <row r="166" spans="1:6" ht="12.75" customHeight="1" x14ac:dyDescent="0.2">
      <c r="A166" s="63">
        <v>3211</v>
      </c>
      <c r="B166" s="64" t="s">
        <v>333</v>
      </c>
      <c r="C166" s="247" t="s">
        <v>334</v>
      </c>
      <c r="D166" s="194">
        <v>6382.12</v>
      </c>
      <c r="E166" s="194">
        <v>7836.52</v>
      </c>
      <c r="F166" s="45">
        <f t="shared" si="26"/>
        <v>122.78866583517703</v>
      </c>
    </row>
    <row r="167" spans="1:6" ht="12.75" customHeight="1" x14ac:dyDescent="0.2">
      <c r="A167" s="63">
        <v>3212</v>
      </c>
      <c r="B167" s="64" t="s">
        <v>335</v>
      </c>
      <c r="C167" s="247" t="s">
        <v>336</v>
      </c>
      <c r="D167" s="194">
        <v>21667.38</v>
      </c>
      <c r="E167" s="194">
        <v>24889.42</v>
      </c>
      <c r="F167" s="45">
        <f t="shared" si="26"/>
        <v>114.87046426471497</v>
      </c>
    </row>
    <row r="168" spans="1:6" ht="12.75" customHeight="1" x14ac:dyDescent="0.2">
      <c r="A168" s="63">
        <v>3213</v>
      </c>
      <c r="B168" s="64" t="s">
        <v>337</v>
      </c>
      <c r="C168" s="247" t="s">
        <v>338</v>
      </c>
      <c r="D168" s="194">
        <v>105</v>
      </c>
      <c r="E168" s="194">
        <v>13120</v>
      </c>
      <c r="F168" s="45" t="str">
        <f t="shared" si="26"/>
        <v>&gt;&gt;100</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33713.920000000006</v>
      </c>
      <c r="E170" s="60">
        <f t="shared" si="34"/>
        <v>32834.239999999998</v>
      </c>
      <c r="F170" s="45">
        <f t="shared" si="26"/>
        <v>97.390751357302847</v>
      </c>
    </row>
    <row r="171" spans="1:6" ht="12.75" customHeight="1" x14ac:dyDescent="0.2">
      <c r="A171" s="63">
        <v>3221</v>
      </c>
      <c r="B171" s="64" t="s">
        <v>343</v>
      </c>
      <c r="C171" s="247" t="s">
        <v>344</v>
      </c>
      <c r="D171" s="194">
        <v>10881.03</v>
      </c>
      <c r="E171" s="194">
        <v>11278.75</v>
      </c>
      <c r="F171" s="45">
        <f t="shared" si="26"/>
        <v>103.6551686742891</v>
      </c>
    </row>
    <row r="172" spans="1:6" ht="12.75" customHeight="1" x14ac:dyDescent="0.2">
      <c r="A172" s="63">
        <v>3222</v>
      </c>
      <c r="B172" s="64" t="s">
        <v>345</v>
      </c>
      <c r="C172" s="247" t="s">
        <v>346</v>
      </c>
      <c r="D172" s="194">
        <v>6400.1</v>
      </c>
      <c r="E172" s="194">
        <v>5716.84</v>
      </c>
      <c r="F172" s="45">
        <f t="shared" si="26"/>
        <v>89.32422930891704</v>
      </c>
    </row>
    <row r="173" spans="1:6" ht="12.75" customHeight="1" x14ac:dyDescent="0.2">
      <c r="A173" s="63">
        <v>3223</v>
      </c>
      <c r="B173" s="65" t="s">
        <v>347</v>
      </c>
      <c r="C173" s="247" t="s">
        <v>348</v>
      </c>
      <c r="D173" s="194">
        <v>13084.48</v>
      </c>
      <c r="E173" s="194">
        <v>12189.51</v>
      </c>
      <c r="F173" s="45">
        <f t="shared" si="26"/>
        <v>93.160064442759676</v>
      </c>
    </row>
    <row r="174" spans="1:6" ht="12.75" customHeight="1" x14ac:dyDescent="0.2">
      <c r="A174" s="63">
        <v>3224</v>
      </c>
      <c r="B174" s="65" t="s">
        <v>349</v>
      </c>
      <c r="C174" s="247" t="s">
        <v>350</v>
      </c>
      <c r="D174" s="194">
        <v>2331.54</v>
      </c>
      <c r="E174" s="194">
        <v>2322.48</v>
      </c>
      <c r="F174" s="45">
        <f t="shared" si="26"/>
        <v>99.611415630870582</v>
      </c>
    </row>
    <row r="175" spans="1:6" ht="12.75" customHeight="1" x14ac:dyDescent="0.2">
      <c r="A175" s="63">
        <v>3225</v>
      </c>
      <c r="B175" s="65" t="s">
        <v>351</v>
      </c>
      <c r="C175" s="247" t="s">
        <v>352</v>
      </c>
      <c r="D175" s="194">
        <v>486.26</v>
      </c>
      <c r="E175" s="194">
        <v>711.72</v>
      </c>
      <c r="F175" s="45">
        <f t="shared" si="26"/>
        <v>146.36614157035334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530.51</v>
      </c>
      <c r="E177" s="194">
        <v>614.94000000000005</v>
      </c>
      <c r="F177" s="45">
        <f t="shared" si="26"/>
        <v>115.91487436617595</v>
      </c>
    </row>
    <row r="178" spans="1:6" ht="12.75" customHeight="1" x14ac:dyDescent="0.2">
      <c r="A178" s="63">
        <v>323</v>
      </c>
      <c r="B178" s="65" t="s">
        <v>357</v>
      </c>
      <c r="C178" s="247" t="s">
        <v>358</v>
      </c>
      <c r="D178" s="60">
        <f t="shared" ref="D178:E178" si="35">SUM(D179:D187)</f>
        <v>46835.77</v>
      </c>
      <c r="E178" s="60">
        <f t="shared" si="35"/>
        <v>87042.14</v>
      </c>
      <c r="F178" s="45">
        <f t="shared" si="26"/>
        <v>185.84543394930841</v>
      </c>
    </row>
    <row r="179" spans="1:6" ht="12.75" customHeight="1" x14ac:dyDescent="0.2">
      <c r="A179" s="63">
        <v>3231</v>
      </c>
      <c r="B179" s="65" t="s">
        <v>359</v>
      </c>
      <c r="C179" s="247" t="s">
        <v>360</v>
      </c>
      <c r="D179" s="194">
        <v>1304.45</v>
      </c>
      <c r="E179" s="194">
        <v>1371.86</v>
      </c>
      <c r="F179" s="45">
        <f t="shared" si="26"/>
        <v>105.16769519720954</v>
      </c>
    </row>
    <row r="180" spans="1:6" ht="12.75" customHeight="1" x14ac:dyDescent="0.2">
      <c r="A180" s="63">
        <v>3232</v>
      </c>
      <c r="B180" s="65" t="s">
        <v>361</v>
      </c>
      <c r="C180" s="247" t="s">
        <v>362</v>
      </c>
      <c r="D180" s="194">
        <v>9827.1</v>
      </c>
      <c r="E180" s="194">
        <v>12147.08</v>
      </c>
      <c r="F180" s="45">
        <f t="shared" si="26"/>
        <v>123.60798200893448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3893.28</v>
      </c>
      <c r="E182" s="194">
        <v>3114.59</v>
      </c>
      <c r="F182" s="45">
        <f t="shared" si="26"/>
        <v>79.999126700365764</v>
      </c>
    </row>
    <row r="183" spans="1:6" ht="12.75" customHeight="1" x14ac:dyDescent="0.2">
      <c r="A183" s="63">
        <v>3235</v>
      </c>
      <c r="B183" s="64" t="s">
        <v>367</v>
      </c>
      <c r="C183" s="247" t="s">
        <v>368</v>
      </c>
      <c r="D183" s="194">
        <v>11913.75</v>
      </c>
      <c r="E183" s="194">
        <v>12738.05</v>
      </c>
      <c r="F183" s="45">
        <f t="shared" si="26"/>
        <v>106.91889623334383</v>
      </c>
    </row>
    <row r="184" spans="1:6" ht="12.75" customHeight="1" x14ac:dyDescent="0.2">
      <c r="A184" s="63">
        <v>3236</v>
      </c>
      <c r="B184" s="64" t="s">
        <v>369</v>
      </c>
      <c r="C184" s="247" t="s">
        <v>370</v>
      </c>
      <c r="D184" s="194">
        <v>1870</v>
      </c>
      <c r="E184" s="194">
        <v>2121.8200000000002</v>
      </c>
      <c r="F184" s="45">
        <f t="shared" si="26"/>
        <v>113.46631016042781</v>
      </c>
    </row>
    <row r="185" spans="1:6" ht="12.75" customHeight="1" x14ac:dyDescent="0.2">
      <c r="A185" s="63">
        <v>3237</v>
      </c>
      <c r="B185" s="64" t="s">
        <v>371</v>
      </c>
      <c r="C185" s="247" t="s">
        <v>372</v>
      </c>
      <c r="D185" s="194">
        <v>1398.01</v>
      </c>
      <c r="E185" s="194">
        <v>6560.83</v>
      </c>
      <c r="F185" s="45">
        <f t="shared" si="26"/>
        <v>469.29778756947371</v>
      </c>
    </row>
    <row r="186" spans="1:6" ht="12.75" customHeight="1" x14ac:dyDescent="0.2">
      <c r="A186" s="63">
        <v>3238</v>
      </c>
      <c r="B186" s="64" t="s">
        <v>373</v>
      </c>
      <c r="C186" s="247" t="s">
        <v>374</v>
      </c>
      <c r="D186" s="194">
        <v>3609.36</v>
      </c>
      <c r="E186" s="194">
        <v>3694.68</v>
      </c>
      <c r="F186" s="45">
        <f t="shared" si="26"/>
        <v>102.36385397965289</v>
      </c>
    </row>
    <row r="187" spans="1:6" ht="12.75" customHeight="1" x14ac:dyDescent="0.2">
      <c r="A187" s="63">
        <v>3239</v>
      </c>
      <c r="B187" s="64" t="s">
        <v>375</v>
      </c>
      <c r="C187" s="247" t="s">
        <v>376</v>
      </c>
      <c r="D187" s="194">
        <v>13019.82</v>
      </c>
      <c r="E187" s="194">
        <v>45293.23</v>
      </c>
      <c r="F187" s="45">
        <f t="shared" si="26"/>
        <v>347.87907974150187</v>
      </c>
    </row>
    <row r="188" spans="1:6" ht="12.75" customHeight="1" x14ac:dyDescent="0.2">
      <c r="A188" s="63">
        <v>324</v>
      </c>
      <c r="B188" s="64" t="s">
        <v>377</v>
      </c>
      <c r="C188" s="247" t="s">
        <v>378</v>
      </c>
      <c r="D188" s="194">
        <v>10695.88</v>
      </c>
      <c r="E188" s="194">
        <v>21943.09</v>
      </c>
      <c r="F188" s="45">
        <f t="shared" si="26"/>
        <v>205.15460158490936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7932.92</v>
      </c>
      <c r="E194" s="60">
        <f t="shared" si="36"/>
        <v>9495.2999999999993</v>
      </c>
      <c r="F194" s="45">
        <f t="shared" si="26"/>
        <v>119.69489166662464</v>
      </c>
    </row>
    <row r="195" spans="1:6" ht="12.75" customHeight="1" x14ac:dyDescent="0.2">
      <c r="A195" s="63">
        <v>3291</v>
      </c>
      <c r="B195" s="183" t="s">
        <v>391</v>
      </c>
      <c r="C195" s="247" t="s">
        <v>392</v>
      </c>
      <c r="D195" s="194">
        <v>531.4</v>
      </c>
      <c r="E195" s="194">
        <v>491.09</v>
      </c>
      <c r="F195" s="45">
        <f t="shared" si="26"/>
        <v>92.414377117049312</v>
      </c>
    </row>
    <row r="196" spans="1:6" ht="12.75" customHeight="1" x14ac:dyDescent="0.2">
      <c r="A196" s="63">
        <v>3292</v>
      </c>
      <c r="B196" s="64" t="s">
        <v>393</v>
      </c>
      <c r="C196" s="247" t="s">
        <v>394</v>
      </c>
      <c r="D196" s="194">
        <v>317.93</v>
      </c>
      <c r="E196" s="194">
        <v>542.66999999999996</v>
      </c>
      <c r="F196" s="45">
        <f t="shared" si="26"/>
        <v>170.68851634007484</v>
      </c>
    </row>
    <row r="197" spans="1:6" ht="12.75" customHeight="1" x14ac:dyDescent="0.2">
      <c r="A197" s="63">
        <v>3293</v>
      </c>
      <c r="B197" s="64" t="s">
        <v>395</v>
      </c>
      <c r="C197" s="247" t="s">
        <v>396</v>
      </c>
      <c r="D197" s="194">
        <v>2335.79</v>
      </c>
      <c r="E197" s="194">
        <v>1581.94</v>
      </c>
      <c r="F197" s="45">
        <f t="shared" si="26"/>
        <v>67.726122639449613</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1988</v>
      </c>
      <c r="E199" s="194">
        <v>4292.9399999999996</v>
      </c>
      <c r="F199" s="45">
        <f t="shared" si="26"/>
        <v>215.94265593561369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2724.8</v>
      </c>
      <c r="E201" s="194">
        <v>2546.66</v>
      </c>
      <c r="F201" s="45">
        <f t="shared" si="26"/>
        <v>93.462272460364048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677.98</v>
      </c>
      <c r="E273" s="60">
        <f t="shared" si="60"/>
        <v>696.8</v>
      </c>
      <c r="F273" s="45">
        <f t="shared" ref="F273:F277" si="61">IF(D273&lt;&gt;0,IF(E273/D273&gt;=100,"&gt;&gt;100",E273/D273*100),"-")</f>
        <v>102.77589309419155</v>
      </c>
    </row>
    <row r="274" spans="1:6" ht="12.75" customHeight="1" x14ac:dyDescent="0.2">
      <c r="A274" s="63">
        <v>381</v>
      </c>
      <c r="B274" s="64" t="s">
        <v>540</v>
      </c>
      <c r="C274" s="247" t="s">
        <v>541</v>
      </c>
      <c r="D274" s="60">
        <f t="shared" ref="D274:E274" si="62">SUM(D275:D277)</f>
        <v>677.98</v>
      </c>
      <c r="E274" s="60">
        <f t="shared" si="62"/>
        <v>696.8</v>
      </c>
      <c r="F274" s="45">
        <f t="shared" si="61"/>
        <v>102.77589309419155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677.98</v>
      </c>
      <c r="E276" s="194">
        <v>696.8</v>
      </c>
      <c r="F276" s="45">
        <f t="shared" si="61"/>
        <v>102.77589309419155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1299123.8900000001</v>
      </c>
      <c r="E299" s="60">
        <f>E152-E297+E298</f>
        <v>1557497.8300000003</v>
      </c>
      <c r="F299" s="45">
        <f t="shared" si="68"/>
        <v>119.888321813557</v>
      </c>
    </row>
    <row r="300" spans="1:6" ht="12.75" customHeight="1" x14ac:dyDescent="0.2">
      <c r="A300" s="63" t="s">
        <v>581</v>
      </c>
      <c r="B300" s="64" t="s">
        <v>592</v>
      </c>
      <c r="C300" s="247" t="s">
        <v>593</v>
      </c>
      <c r="D300" s="60">
        <f>IF(D6&gt;=D299,D6-D299,0)</f>
        <v>76601.919999999693</v>
      </c>
      <c r="E300" s="60">
        <f>IF(E6&gt;=E299,E6-E299,0)</f>
        <v>0</v>
      </c>
      <c r="F300" s="45">
        <f t="shared" si="68"/>
        <v>0</v>
      </c>
    </row>
    <row r="301" spans="1:6" ht="12.75" customHeight="1" x14ac:dyDescent="0.2">
      <c r="A301" s="63" t="s">
        <v>581</v>
      </c>
      <c r="B301" s="64" t="s">
        <v>594</v>
      </c>
      <c r="C301" s="247" t="s">
        <v>595</v>
      </c>
      <c r="D301" s="60">
        <f>IF(D299&gt;=D6,D299-D6,0)</f>
        <v>0</v>
      </c>
      <c r="E301" s="60">
        <f>IF(E299&gt;=E6,E299-E6,0)</f>
        <v>132049.30000000028</v>
      </c>
      <c r="F301" s="45" t="str">
        <f t="shared" si="68"/>
        <v>-</v>
      </c>
    </row>
    <row r="302" spans="1:6" ht="12.75" customHeight="1" x14ac:dyDescent="0.2">
      <c r="A302" s="63">
        <v>92211</v>
      </c>
      <c r="B302" s="64" t="s">
        <v>596</v>
      </c>
      <c r="C302" s="247" t="s">
        <v>597</v>
      </c>
      <c r="D302" s="194">
        <v>23016.400000000001</v>
      </c>
      <c r="E302" s="194">
        <v>34714.6</v>
      </c>
      <c r="F302" s="45">
        <f t="shared" si="68"/>
        <v>150.82549834031386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175747.68</v>
      </c>
      <c r="F304" s="45" t="str">
        <f t="shared" si="68"/>
        <v>-</v>
      </c>
    </row>
    <row r="305" spans="1:6" ht="12" x14ac:dyDescent="0.2">
      <c r="A305" s="63">
        <v>9661</v>
      </c>
      <c r="B305" s="220" t="s">
        <v>602</v>
      </c>
      <c r="C305" s="247" t="s">
        <v>603</v>
      </c>
      <c r="D305" s="194">
        <v>0</v>
      </c>
      <c r="E305" s="194">
        <v>1360</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13722.32</v>
      </c>
      <c r="E360" s="60">
        <f t="shared" si="86"/>
        <v>44164.95</v>
      </c>
      <c r="F360" s="45">
        <f t="shared" si="72"/>
        <v>321.84754473004563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13722.32</v>
      </c>
      <c r="E373" s="60">
        <f t="shared" si="90"/>
        <v>44164.95</v>
      </c>
      <c r="F373" s="45">
        <f t="shared" si="72"/>
        <v>321.84754473004563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12414.73</v>
      </c>
      <c r="E379" s="60">
        <f t="shared" si="92"/>
        <v>22682.47</v>
      </c>
      <c r="F379" s="45">
        <f t="shared" si="72"/>
        <v>182.70610798623895</v>
      </c>
    </row>
    <row r="380" spans="1:6" ht="12.75" customHeight="1" x14ac:dyDescent="0.2">
      <c r="A380" s="63">
        <v>4221</v>
      </c>
      <c r="B380" s="64" t="s">
        <v>647</v>
      </c>
      <c r="C380" s="247" t="s">
        <v>739</v>
      </c>
      <c r="D380" s="194">
        <v>2855.8</v>
      </c>
      <c r="E380" s="194">
        <v>13229.48</v>
      </c>
      <c r="F380" s="45">
        <f t="shared" si="72"/>
        <v>463.2495272778205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1980</v>
      </c>
      <c r="F382" s="45" t="str">
        <f t="shared" si="72"/>
        <v>-</v>
      </c>
    </row>
    <row r="383" spans="1:6" ht="12.75" customHeight="1" x14ac:dyDescent="0.2">
      <c r="A383" s="63">
        <v>4224</v>
      </c>
      <c r="B383" s="64" t="s">
        <v>653</v>
      </c>
      <c r="C383" s="247" t="s">
        <v>743</v>
      </c>
      <c r="D383" s="194">
        <v>3091.88</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6467.05</v>
      </c>
      <c r="E386" s="194">
        <v>7472.99</v>
      </c>
      <c r="F386" s="45">
        <f t="shared" si="72"/>
        <v>115.55485112995878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1307.5899999999999</v>
      </c>
      <c r="E393" s="60">
        <f t="shared" si="94"/>
        <v>857.48</v>
      </c>
      <c r="F393" s="45">
        <f t="shared" si="72"/>
        <v>65.57713044608785</v>
      </c>
    </row>
    <row r="394" spans="1:6" ht="12.75" customHeight="1" x14ac:dyDescent="0.2">
      <c r="A394" s="63">
        <v>4241</v>
      </c>
      <c r="B394" s="64" t="s">
        <v>756</v>
      </c>
      <c r="C394" s="247" t="s">
        <v>757</v>
      </c>
      <c r="D394" s="194">
        <v>1307.5899999999999</v>
      </c>
      <c r="E394" s="194">
        <v>857.48</v>
      </c>
      <c r="F394" s="45">
        <f t="shared" si="72"/>
        <v>65.57713044608785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20625</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v>20625</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13722.32</v>
      </c>
      <c r="E418" s="60">
        <f t="shared" si="102"/>
        <v>44164.95</v>
      </c>
      <c r="F418" s="45">
        <f t="shared" si="72"/>
        <v>321.84754473004563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1375725.8099999998</v>
      </c>
      <c r="E422" s="60">
        <f>E6+E308</f>
        <v>1425448.53</v>
      </c>
      <c r="F422" s="45">
        <f t="shared" si="72"/>
        <v>103.6142899725055</v>
      </c>
    </row>
    <row r="423" spans="1:6" ht="12.75" customHeight="1" x14ac:dyDescent="0.2">
      <c r="A423" s="63" t="s">
        <v>581</v>
      </c>
      <c r="B423" s="64" t="s">
        <v>804</v>
      </c>
      <c r="C423" s="247" t="s">
        <v>805</v>
      </c>
      <c r="D423" s="60">
        <f t="shared" ref="D423:E423" si="103">D299+D360</f>
        <v>1312846.2100000002</v>
      </c>
      <c r="E423" s="60">
        <f t="shared" si="103"/>
        <v>1601662.7800000003</v>
      </c>
      <c r="F423" s="45">
        <f t="shared" si="72"/>
        <v>121.99926905376068</v>
      </c>
    </row>
    <row r="424" spans="1:6" ht="12.75" customHeight="1" x14ac:dyDescent="0.2">
      <c r="A424" s="63" t="s">
        <v>581</v>
      </c>
      <c r="B424" s="64" t="s">
        <v>806</v>
      </c>
      <c r="C424" s="247" t="s">
        <v>807</v>
      </c>
      <c r="D424" s="60">
        <f t="shared" ref="D424:E424" si="104">IF(D422&gt;=D423,D422-D423,0)</f>
        <v>62879.599999999627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176214.25000000023</v>
      </c>
      <c r="F425" s="45" t="str">
        <f t="shared" si="72"/>
        <v>-</v>
      </c>
    </row>
    <row r="426" spans="1:6" ht="12.75" customHeight="1" x14ac:dyDescent="0.2">
      <c r="A426" s="251" t="s">
        <v>810</v>
      </c>
      <c r="B426" s="183" t="s">
        <v>811</v>
      </c>
      <c r="C426" s="252" t="s">
        <v>812</v>
      </c>
      <c r="D426" s="60">
        <f t="shared" ref="D426:E426" si="106">IF(D302-D303+D419-D420&gt;=0,D302-D303+D419-D420,0)</f>
        <v>23016.400000000001</v>
      </c>
      <c r="E426" s="60">
        <f t="shared" si="106"/>
        <v>34714.6</v>
      </c>
      <c r="F426" s="45">
        <f t="shared" si="72"/>
        <v>150.82549834031386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175747.68</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1375725.8099999998</v>
      </c>
      <c r="E643" s="60">
        <f>E422+E430</f>
        <v>1425448.53</v>
      </c>
      <c r="F643" s="45">
        <f t="shared" si="109"/>
        <v>103.6142899725055</v>
      </c>
    </row>
    <row r="644" spans="1:6" ht="12.75" customHeight="1" x14ac:dyDescent="0.2">
      <c r="A644" s="63" t="s">
        <v>581</v>
      </c>
      <c r="B644" s="64" t="s">
        <v>1237</v>
      </c>
      <c r="C644" s="247" t="s">
        <v>1238</v>
      </c>
      <c r="D644" s="60">
        <f>D423+D535</f>
        <v>1312846.2100000002</v>
      </c>
      <c r="E644" s="60">
        <f>E423+E535</f>
        <v>1601662.7800000003</v>
      </c>
      <c r="F644" s="45">
        <f t="shared" si="109"/>
        <v>121.99926905376068</v>
      </c>
    </row>
    <row r="645" spans="1:6" ht="12.75" customHeight="1" x14ac:dyDescent="0.2">
      <c r="A645" s="63" t="s">
        <v>581</v>
      </c>
      <c r="B645" s="64" t="s">
        <v>1239</v>
      </c>
      <c r="C645" s="247" t="s">
        <v>1240</v>
      </c>
      <c r="D645" s="60">
        <f t="shared" ref="D645:E645" si="163">IF(D643&gt;=D644,D643-D644,0)</f>
        <v>62879.599999999627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176214.25000000023</v>
      </c>
      <c r="F646" s="45" t="str">
        <f t="shared" si="109"/>
        <v>-</v>
      </c>
    </row>
    <row r="647" spans="1:6" ht="24" x14ac:dyDescent="0.2">
      <c r="A647" s="251" t="s">
        <v>1243</v>
      </c>
      <c r="B647" s="64" t="s">
        <v>1244</v>
      </c>
      <c r="C647" s="252" t="s">
        <v>1243</v>
      </c>
      <c r="D647" s="60">
        <f>IF(D426-D427+D641-D642&gt;=0,D426-D427+D641-D642,0)</f>
        <v>23016.400000000001</v>
      </c>
      <c r="E647" s="60">
        <f>IF(E426-E427+E641-E642&gt;=0,E426-E427+E641-E642,0)</f>
        <v>34714.6</v>
      </c>
      <c r="F647" s="45">
        <f t="shared" si="109"/>
        <v>150.82549834031386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85895.999999999622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141499.65000000023</v>
      </c>
      <c r="F650" s="45" t="str">
        <f t="shared" si="109"/>
        <v>-</v>
      </c>
    </row>
    <row r="651" spans="1:6" ht="24" x14ac:dyDescent="0.2">
      <c r="A651" s="249" t="s">
        <v>1251</v>
      </c>
      <c r="B651" s="184" t="s">
        <v>1252</v>
      </c>
      <c r="C651" s="250" t="s">
        <v>1251</v>
      </c>
      <c r="D651" s="196">
        <v>100249.86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50</v>
      </c>
      <c r="E658" s="253">
        <v>49</v>
      </c>
      <c r="F658" s="45">
        <f t="shared" si="167"/>
        <v>98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38</v>
      </c>
      <c r="E660" s="253">
        <v>40</v>
      </c>
      <c r="F660" s="45">
        <f t="shared" si="167"/>
        <v>105.26315789473684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1160337.02</v>
      </c>
      <c r="E683" s="192">
        <v>1248935.8</v>
      </c>
      <c r="F683" s="71">
        <f t="shared" si="167"/>
        <v>107.63560745480653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790</v>
      </c>
      <c r="E685" s="194">
        <v>729.68</v>
      </c>
      <c r="F685" s="45">
        <f t="shared" si="167"/>
        <v>92.364556962025318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64458.400000000001</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1318.55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4455.03</v>
      </c>
      <c r="E732" s="192">
        <v>9627.84</v>
      </c>
      <c r="F732" s="71">
        <f t="shared" si="167"/>
        <v>216.11167601564975</v>
      </c>
    </row>
    <row r="733" spans="1:6" ht="12.75" customHeight="1" x14ac:dyDescent="0.2">
      <c r="A733" s="70">
        <v>31215</v>
      </c>
      <c r="B733" s="65" t="s">
        <v>1395</v>
      </c>
      <c r="C733" s="278" t="s">
        <v>1396</v>
      </c>
      <c r="D733" s="192">
        <v>662.16</v>
      </c>
      <c r="E733" s="192"/>
      <c r="F733" s="71">
        <f t="shared" si="167"/>
        <v>0</v>
      </c>
    </row>
    <row r="734" spans="1:6" ht="12.75" customHeight="1" x14ac:dyDescent="0.2">
      <c r="A734" s="70">
        <v>32121</v>
      </c>
      <c r="B734" s="65" t="s">
        <v>1397</v>
      </c>
      <c r="C734" s="278" t="s">
        <v>1398</v>
      </c>
      <c r="D734" s="192">
        <v>21667.38</v>
      </c>
      <c r="E734" s="192">
        <v>24889.42</v>
      </c>
      <c r="F734" s="71">
        <f t="shared" si="167"/>
        <v>114.87046426471497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1870</v>
      </c>
      <c r="E736" s="194">
        <v>2121.8200000000002</v>
      </c>
      <c r="F736" s="45">
        <f t="shared" si="167"/>
        <v>113.46631016042781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700</v>
      </c>
      <c r="E738" s="194">
        <v>6010.02</v>
      </c>
      <c r="F738" s="45">
        <f t="shared" si="167"/>
        <v>858.57428571428579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3052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8" zoomScaleNormal="100" workbookViewId="0">
      <selection activeCell="E388" sqref="E3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624919.72</v>
      </c>
      <c r="E6" s="180">
        <f t="shared" si="0"/>
        <v>682887.36</v>
      </c>
      <c r="F6" s="181">
        <f t="shared" ref="F6:F298" si="1">IF(D6&gt;0,IF(E6/D6&gt;=100,"&gt;&gt;100",E6/D6*100),"-")</f>
        <v>109.27601388543155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438720.1</v>
      </c>
      <c r="E7" s="79">
        <f t="shared" si="2"/>
        <v>449349.45</v>
      </c>
      <c r="F7" s="71">
        <f t="shared" si="1"/>
        <v>102.42280898458951</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81311.539999999994</v>
      </c>
      <c r="E8" s="79">
        <f>E9+E10-E11</f>
        <v>81311.539999999994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81311.539999999994</v>
      </c>
      <c r="E9" s="192">
        <v>81311.539999999994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357408.56</v>
      </c>
      <c r="E12" s="79">
        <f t="shared" si="3"/>
        <v>368037.91000000003</v>
      </c>
      <c r="F12" s="71">
        <f t="shared" si="1"/>
        <v>102.97400543512445</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200771.49</v>
      </c>
      <c r="E13" s="79">
        <f t="shared" si="4"/>
        <v>196614.74</v>
      </c>
      <c r="F13" s="71">
        <f t="shared" si="1"/>
        <v>97.929611420426284</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332539.03999999998</v>
      </c>
      <c r="E15" s="192">
        <v>332539.03999999998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131767.54999999999</v>
      </c>
      <c r="E18" s="192">
        <v>135924.29999999999</v>
      </c>
      <c r="F18" s="71">
        <f t="shared" si="1"/>
        <v>103.15460824763001</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38415.950000000012</v>
      </c>
      <c r="E19" s="79">
        <f t="shared" si="5"/>
        <v>31719.570000000007</v>
      </c>
      <c r="F19" s="71">
        <f t="shared" si="1"/>
        <v>82.568750740252412</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192275.84</v>
      </c>
      <c r="E20" s="192">
        <v>206920.08</v>
      </c>
      <c r="F20" s="71">
        <f t="shared" si="1"/>
        <v>107.61626629741936</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3990.12</v>
      </c>
      <c r="E21" s="192">
        <v>3990.12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22677.759999999998</v>
      </c>
      <c r="E22" s="192">
        <v>22781.06</v>
      </c>
      <c r="F22" s="71">
        <f t="shared" si="1"/>
        <v>100.4555123610092</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69703.27</v>
      </c>
      <c r="E23" s="192">
        <v>69703.27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1444</v>
      </c>
      <c r="E24" s="192">
        <v>1444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307.89999999999998</v>
      </c>
      <c r="E25" s="192">
        <v>307.89999999999998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203369.39</v>
      </c>
      <c r="E26" s="192">
        <v>210842.38</v>
      </c>
      <c r="F26" s="71">
        <f t="shared" si="1"/>
        <v>103.67458937650352</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455352.33</v>
      </c>
      <c r="E28" s="192">
        <v>484269.24</v>
      </c>
      <c r="F28" s="71">
        <f t="shared" si="1"/>
        <v>106.35044735578711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24903.850000000002</v>
      </c>
      <c r="E35" s="79">
        <f t="shared" si="7"/>
        <v>25761.33</v>
      </c>
      <c r="F35" s="71">
        <f t="shared" si="1"/>
        <v>103.44316240260041</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24240.240000000002</v>
      </c>
      <c r="E36" s="192">
        <v>25097.72</v>
      </c>
      <c r="F36" s="71">
        <f t="shared" si="1"/>
        <v>103.53742372187733</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663.61</v>
      </c>
      <c r="E37" s="192">
        <v>663.61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93317.27</v>
      </c>
      <c r="E45" s="79">
        <f t="shared" si="9"/>
        <v>113942.27</v>
      </c>
      <c r="F45" s="71">
        <f t="shared" si="1"/>
        <v>122.10201820091822</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443.16</v>
      </c>
      <c r="E47" s="192">
        <v>443.16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92874.11</v>
      </c>
      <c r="E49" s="192">
        <v>113499.11</v>
      </c>
      <c r="F49" s="71">
        <f t="shared" si="1"/>
        <v>122.20748064234479</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40932.71</v>
      </c>
      <c r="E54" s="192">
        <v>41644.43</v>
      </c>
      <c r="F54" s="71">
        <f t="shared" si="1"/>
        <v>101.73875611949465</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40932.71</v>
      </c>
      <c r="E55" s="192">
        <v>41644.43</v>
      </c>
      <c r="F55" s="71">
        <f t="shared" si="1"/>
        <v>101.73875611949465</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186199.62</v>
      </c>
      <c r="E69" s="79">
        <f>E70+E82+E88+E119+E135+E147+E165+E171</f>
        <v>233537.90999999997</v>
      </c>
      <c r="F69" s="71">
        <f t="shared" si="1"/>
        <v>125.42340849030734</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53.76</v>
      </c>
      <c r="E82" s="79">
        <f>SUM(E83:E85)-E86+E87</f>
        <v>370.36</v>
      </c>
      <c r="F82" s="71">
        <f t="shared" si="1"/>
        <v>688.91369047619048</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53.76</v>
      </c>
      <c r="E87" s="192">
        <v>370.36</v>
      </c>
      <c r="F87" s="71">
        <f t="shared" si="1"/>
        <v>688.91369047619048</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85896</v>
      </c>
      <c r="E147" s="79">
        <f t="shared" si="24"/>
        <v>233167.55</v>
      </c>
      <c r="F147" s="71">
        <f t="shared" si="1"/>
        <v>271.4533272795008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174387.68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106568.68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67819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v>1360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85896</v>
      </c>
      <c r="E162" s="192">
        <v>57419.87</v>
      </c>
      <c r="F162" s="71">
        <f t="shared" si="1"/>
        <v>66.848130297103481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100249.86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100249.86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624919.72</v>
      </c>
      <c r="E176" s="79">
        <f>E177+E251</f>
        <v>682887.3600000001</v>
      </c>
      <c r="F176" s="71">
        <f t="shared" si="1"/>
        <v>109.27601388543158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100303.62</v>
      </c>
      <c r="E177" s="79">
        <f>E178+E197+E203+E219+E247+E248</f>
        <v>199289.88</v>
      </c>
      <c r="F177" s="71">
        <f t="shared" si="1"/>
        <v>198.6866276610954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100303.62</v>
      </c>
      <c r="E178" s="79">
        <f>SUM(E179:E181)+E185+E186+SUM(E194:E196)</f>
        <v>111540.3</v>
      </c>
      <c r="F178" s="71">
        <f t="shared" si="1"/>
        <v>111.20266646408177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96765.87</v>
      </c>
      <c r="E179" s="192">
        <v>107085.96</v>
      </c>
      <c r="F179" s="71">
        <f t="shared" si="1"/>
        <v>110.6650102975357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3483.99</v>
      </c>
      <c r="E180" s="192">
        <v>4454.34</v>
      </c>
      <c r="F180" s="71">
        <f t="shared" si="1"/>
        <v>127.85168728957316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53.76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87749.58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524616.1</v>
      </c>
      <c r="E251" s="79">
        <f>+E252+E255-E264+E274+E291</f>
        <v>483597.48000000004</v>
      </c>
      <c r="F251" s="71">
        <f t="shared" si="1"/>
        <v>92.181212128259133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438720.1</v>
      </c>
      <c r="E252" s="79">
        <f>E253-E254</f>
        <v>449349.45</v>
      </c>
      <c r="F252" s="71">
        <f t="shared" si="1"/>
        <v>102.42280898458951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438720.1</v>
      </c>
      <c r="E253" s="192">
        <v>449349.45</v>
      </c>
      <c r="F253" s="71">
        <f t="shared" si="1"/>
        <v>102.42280898458951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85896</v>
      </c>
      <c r="E255" s="79">
        <f>E256-E260</f>
        <v>-141499.65</v>
      </c>
      <c r="F255" s="71">
        <f t="shared" si="1"/>
        <v>-164.73368957809441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85896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85896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141499.65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141499.65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0</v>
      </c>
      <c r="E274" s="79">
        <f>SUM(E275:E277)+SUM(E286:E290)</f>
        <v>175747.68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174387.68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106568.68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67819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1360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45651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45651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85896</v>
      </c>
      <c r="E303" s="192">
        <v>233167.55</v>
      </c>
      <c r="F303" s="71">
        <f t="shared" si="43"/>
        <v>271.4533272795008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53.76</v>
      </c>
      <c r="E308" s="192">
        <v>370.36</v>
      </c>
      <c r="F308" s="71">
        <f t="shared" si="43"/>
        <v>688.91369047619048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85896</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100303.62</v>
      </c>
      <c r="E337" s="192">
        <v>111540.3</v>
      </c>
      <c r="F337" s="71">
        <f t="shared" si="43"/>
        <v>111.20266646408177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v>87702.2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47.38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51181.4</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v>45651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1312846.21</v>
      </c>
      <c r="E114" s="60">
        <f t="shared" si="22"/>
        <v>1601662.78</v>
      </c>
      <c r="F114" s="45">
        <f t="shared" si="1"/>
        <v>121.99926905376068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1312846.21</v>
      </c>
      <c r="E118" s="60">
        <f t="shared" si="24"/>
        <v>1601662.78</v>
      </c>
      <c r="F118" s="45">
        <f t="shared" si="1"/>
        <v>121.99926905376068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1312846.21</v>
      </c>
      <c r="E120" s="194">
        <v>1601662.78</v>
      </c>
      <c r="F120" s="45">
        <f t="shared" si="1"/>
        <v>121.99926905376068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1312846.21</v>
      </c>
      <c r="E141" s="81">
        <f t="shared" si="28"/>
        <v>1601662.78</v>
      </c>
      <c r="F141" s="61">
        <f t="shared" si="1"/>
        <v>121.99926905376068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1414.76</v>
      </c>
      <c r="E5" s="82">
        <f t="shared" si="0"/>
        <v>34950.36</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34242.410000000003</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34242.410000000003</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34242.410000000003</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1414.76</v>
      </c>
      <c r="E22" s="83">
        <f t="shared" si="3"/>
        <v>707.95</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1414.76</v>
      </c>
      <c r="E23" s="83">
        <f t="shared" si="4"/>
        <v>707.95</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1414.76</v>
      </c>
      <c r="E25" s="195">
        <v>707.95</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100303.62</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1591352.0999999999</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1458527.95</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1264154.43</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193676.72</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696.8</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44164.95</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88659.199999999997</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1492365.8399999999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1447237.51</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1253834.3400000001</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192706.37</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696.8</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44164.95</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963.38</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199289.87999999989</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199289.88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199289.88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18776</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3546</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3551</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3603</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cp:lastModifiedBy>
  <cp:lastPrinted>2026-01-28T10:54:03Z</cp:lastPrinted>
  <dcterms:created xsi:type="dcterms:W3CDTF">2022-04-01T05:14:30Z</dcterms:created>
  <dcterms:modified xsi:type="dcterms:W3CDTF">2026-01-28T10:54:32Z</dcterms:modified>
</cp:coreProperties>
</file>